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348" windowWidth="11808" windowHeight="6168" activeTab="3"/>
  </bookViews>
  <sheets>
    <sheet name="1. Доходы" sheetId="9" r:id="rId1"/>
    <sheet name="2. Расходы" sheetId="21" r:id="rId2"/>
    <sheet name="3. Расходы" sheetId="15" r:id="rId3"/>
    <sheet name="4. Расходы" sheetId="22" r:id="rId4"/>
    <sheet name="5. Источники" sheetId="16" r:id="rId5"/>
  </sheets>
  <definedNames>
    <definedName name="_1">#REF!</definedName>
    <definedName name="_1_">#REF!</definedName>
    <definedName name="_2">#REF!</definedName>
    <definedName name="_2_">#REF!</definedName>
    <definedName name="_4">#REF!</definedName>
    <definedName name="_4_">#REF!</definedName>
    <definedName name="_Date_" localSheetId="0">'1. Доходы'!#REF!</definedName>
    <definedName name="_Date_">#REF!</definedName>
    <definedName name="_GLAVA_" localSheetId="0">'1. Доходы'!#REF!</definedName>
    <definedName name="_GLAVA_">#REF!</definedName>
    <definedName name="_OKATO_" localSheetId="0">'1. Доходы'!#REF!</definedName>
    <definedName name="_OKATO_">#REF!</definedName>
    <definedName name="_OKPO_" localSheetId="0">'1. Доходы'!#REF!</definedName>
    <definedName name="_OKPO_">#REF!</definedName>
    <definedName name="_Otchet_Period_Source__AT_ObjectName" localSheetId="0">'1. Доходы'!$A$3</definedName>
    <definedName name="_Otchet_Period_Source__AT_ObjectName">#REF!</definedName>
    <definedName name="_Period_" localSheetId="0">'1. Доходы'!#REF!</definedName>
    <definedName name="_Period_">#REF!</definedName>
    <definedName name="_VBN_" localSheetId="0">'1. Доходы'!$B$4</definedName>
    <definedName name="_VBN_">#REF!</definedName>
    <definedName name="total1" localSheetId="0">#REF!</definedName>
    <definedName name="total1">#REF!</definedName>
    <definedName name="_xlnm.Print_Titles" localSheetId="0">'1. Доходы'!$8:$13</definedName>
    <definedName name="_xlnm.Print_Area" localSheetId="0">'1. Доходы'!$A$1:$D$60</definedName>
    <definedName name="_xlnm.Print_Area" localSheetId="2">'3. Расходы'!$A$1:$F$52</definedName>
    <definedName name="_xlnm.Print_Area" localSheetId="4">'5. Источники'!$A$1:$D$29</definedName>
  </definedNames>
  <calcPr calcId="145621"/>
</workbook>
</file>

<file path=xl/calcChain.xml><?xml version="1.0" encoding="utf-8"?>
<calcChain xmlns="http://schemas.openxmlformats.org/spreadsheetml/2006/main">
  <c r="G59" i="22" l="1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3" i="22"/>
  <c r="E103" i="22"/>
  <c r="E102" i="22"/>
  <c r="E137" i="22" l="1"/>
  <c r="E136" i="22"/>
  <c r="E134" i="22"/>
  <c r="E133" i="22"/>
  <c r="E130" i="22"/>
  <c r="E128" i="22"/>
  <c r="E127" i="22"/>
  <c r="E125" i="22"/>
  <c r="E124" i="22"/>
  <c r="E120" i="22"/>
  <c r="E115" i="22"/>
  <c r="E111" i="22"/>
  <c r="E109" i="22"/>
  <c r="E108" i="22"/>
  <c r="E107" i="22"/>
  <c r="E105" i="22"/>
  <c r="E98" i="22"/>
  <c r="E96" i="22"/>
  <c r="E95" i="22"/>
  <c r="E93" i="22"/>
  <c r="G93" i="22" s="1"/>
  <c r="E92" i="22"/>
  <c r="G92" i="22" s="1"/>
  <c r="E91" i="22"/>
  <c r="G91" i="22" s="1"/>
  <c r="E90" i="22"/>
  <c r="G90" i="22" s="1"/>
  <c r="E89" i="22"/>
  <c r="G89" i="22" s="1"/>
  <c r="E75" i="22"/>
  <c r="E58" i="22" l="1"/>
  <c r="E57" i="22"/>
  <c r="E56" i="22"/>
  <c r="E55" i="22"/>
  <c r="E53" i="22"/>
  <c r="E52" i="22"/>
  <c r="E51" i="22"/>
  <c r="E50" i="22"/>
  <c r="E48" i="22"/>
  <c r="G48" i="22" s="1"/>
  <c r="E47" i="22"/>
  <c r="G47" i="22" s="1"/>
  <c r="E46" i="22"/>
  <c r="G46" i="22" s="1"/>
  <c r="E42" i="22"/>
  <c r="E31" i="22"/>
  <c r="E30" i="22"/>
  <c r="E29" i="22"/>
  <c r="E24" i="22"/>
  <c r="G24" i="22" s="1"/>
  <c r="E23" i="22"/>
  <c r="G23" i="22" s="1"/>
  <c r="E22" i="22"/>
  <c r="G22" i="22" s="1"/>
  <c r="E21" i="22"/>
  <c r="G21" i="22" s="1"/>
  <c r="E20" i="22"/>
  <c r="E19" i="22"/>
  <c r="G19" i="22" s="1"/>
  <c r="E14" i="22"/>
  <c r="E13" i="22"/>
  <c r="D40" i="15"/>
  <c r="D37" i="15"/>
  <c r="D35" i="15"/>
  <c r="D25" i="15"/>
  <c r="D19" i="15"/>
  <c r="D16" i="15"/>
  <c r="H174" i="21"/>
  <c r="H173" i="21"/>
  <c r="H172" i="21"/>
  <c r="H171" i="21"/>
  <c r="H170" i="21"/>
  <c r="H164" i="21"/>
  <c r="H163" i="21"/>
  <c r="H162" i="21"/>
  <c r="H161" i="21"/>
  <c r="H160" i="21"/>
  <c r="H154" i="21"/>
  <c r="J154" i="21" s="1"/>
  <c r="H153" i="21"/>
  <c r="J153" i="21" s="1"/>
  <c r="H152" i="21"/>
  <c r="J152" i="21" s="1"/>
  <c r="H151" i="21"/>
  <c r="J151" i="21" s="1"/>
  <c r="H150" i="21"/>
  <c r="J150" i="21" s="1"/>
  <c r="H149" i="21"/>
  <c r="J149" i="21" s="1"/>
  <c r="H144" i="21"/>
  <c r="H143" i="21"/>
  <c r="H142" i="21"/>
  <c r="H131" i="21"/>
  <c r="J131" i="21" s="1"/>
  <c r="H130" i="21"/>
  <c r="J130" i="21" s="1"/>
  <c r="H125" i="21"/>
  <c r="J125" i="21" s="1"/>
  <c r="H126" i="21"/>
  <c r="H124" i="21"/>
  <c r="J124" i="21" s="1"/>
  <c r="H123" i="21"/>
  <c r="J123" i="21" s="1"/>
  <c r="H122" i="21"/>
  <c r="H120" i="21"/>
  <c r="H119" i="21"/>
  <c r="H117" i="21"/>
  <c r="H116" i="21"/>
  <c r="H112" i="21"/>
  <c r="H110" i="21"/>
  <c r="H109" i="21"/>
  <c r="H107" i="21"/>
  <c r="H103" i="21"/>
  <c r="H102" i="21"/>
  <c r="H101" i="21"/>
  <c r="H99" i="21"/>
  <c r="H98" i="21"/>
  <c r="H97" i="21"/>
  <c r="H96" i="21"/>
  <c r="H95" i="21"/>
  <c r="H92" i="21"/>
  <c r="J92" i="21" s="1"/>
  <c r="H90" i="21"/>
  <c r="H89" i="21"/>
  <c r="H88" i="21"/>
  <c r="H87" i="21"/>
  <c r="H84" i="21"/>
  <c r="J84" i="21" s="1"/>
  <c r="H83" i="21"/>
  <c r="J83" i="21" s="1"/>
  <c r="H82" i="21"/>
  <c r="J82" i="21" s="1"/>
  <c r="H81" i="21"/>
  <c r="J81" i="21" s="1"/>
  <c r="H80" i="21"/>
  <c r="J80" i="21" s="1"/>
  <c r="H79" i="21"/>
  <c r="J79" i="21" s="1"/>
  <c r="H62" i="21"/>
  <c r="J62" i="21" s="1"/>
  <c r="H61" i="21"/>
  <c r="J61" i="21" s="1"/>
  <c r="H60" i="21"/>
  <c r="J60" i="21" s="1"/>
  <c r="H58" i="21"/>
  <c r="H57" i="21"/>
  <c r="H56" i="21"/>
  <c r="H55" i="21"/>
  <c r="H52" i="21"/>
  <c r="J52" i="21" s="1"/>
  <c r="H51" i="21"/>
  <c r="J51" i="21" s="1"/>
  <c r="H50" i="21"/>
  <c r="J50" i="21" s="1"/>
  <c r="H49" i="21"/>
  <c r="J49" i="21" s="1"/>
  <c r="H48" i="21"/>
  <c r="J48" i="21" s="1"/>
  <c r="H47" i="21"/>
  <c r="J47" i="21" s="1"/>
  <c r="H46" i="21"/>
  <c r="J46" i="21" s="1"/>
  <c r="H45" i="21"/>
  <c r="J45" i="21" s="1"/>
  <c r="H37" i="21"/>
  <c r="H36" i="21"/>
  <c r="H35" i="21"/>
  <c r="G27" i="21"/>
  <c r="E100" i="22"/>
  <c r="G100" i="22" s="1"/>
  <c r="E99" i="22"/>
  <c r="G99" i="22" s="1"/>
  <c r="G98" i="22"/>
  <c r="E97" i="22"/>
  <c r="G97" i="22" s="1"/>
  <c r="E74" i="22"/>
  <c r="G74" i="22" s="1"/>
  <c r="G75" i="22"/>
  <c r="G76" i="22"/>
  <c r="G77" i="22"/>
  <c r="G78" i="22"/>
  <c r="E132" i="22"/>
  <c r="J126" i="21"/>
  <c r="H127" i="21"/>
  <c r="J127" i="21" s="1"/>
  <c r="H128" i="21"/>
  <c r="J128" i="21" s="1"/>
  <c r="H129" i="21"/>
  <c r="J129" i="21" s="1"/>
  <c r="H105" i="21"/>
  <c r="H91" i="21"/>
  <c r="H63" i="21"/>
  <c r="J63" i="21" s="1"/>
  <c r="H64" i="21"/>
  <c r="J64" i="21" s="1"/>
  <c r="H59" i="21"/>
  <c r="J59" i="21" s="1"/>
  <c r="H65" i="21"/>
  <c r="I65" i="21" s="1"/>
  <c r="G26" i="21"/>
  <c r="D33" i="9"/>
  <c r="H121" i="21"/>
  <c r="J121" i="21" s="1"/>
  <c r="G105" i="22" l="1"/>
  <c r="E104" i="22"/>
  <c r="G104" i="22" s="1"/>
  <c r="G52" i="22" l="1"/>
  <c r="G53" i="22"/>
  <c r="G50" i="22"/>
  <c r="G51" i="22"/>
  <c r="E49" i="22"/>
  <c r="G49" i="22" s="1"/>
  <c r="G25" i="22"/>
  <c r="G26" i="22"/>
  <c r="G27" i="22"/>
  <c r="J174" i="21" l="1"/>
  <c r="J173" i="21"/>
  <c r="J171" i="21"/>
  <c r="J170" i="21"/>
  <c r="H169" i="21"/>
  <c r="J169" i="21" s="1"/>
  <c r="J164" i="21"/>
  <c r="J162" i="21"/>
  <c r="J160" i="21"/>
  <c r="H159" i="21"/>
  <c r="J143" i="21"/>
  <c r="J142" i="21"/>
  <c r="H141" i="21"/>
  <c r="J141" i="21" s="1"/>
  <c r="J122" i="21"/>
  <c r="H132" i="21"/>
  <c r="J132" i="21" s="1"/>
  <c r="J133" i="21"/>
  <c r="J120" i="21"/>
  <c r="J119" i="21"/>
  <c r="J110" i="21"/>
  <c r="J109" i="21"/>
  <c r="J107" i="21"/>
  <c r="J103" i="21"/>
  <c r="J102" i="21"/>
  <c r="J97" i="21"/>
  <c r="J96" i="21"/>
  <c r="J95" i="21"/>
  <c r="J78" i="21"/>
  <c r="J77" i="21"/>
  <c r="J76" i="21"/>
  <c r="J75" i="21"/>
  <c r="J74" i="21"/>
  <c r="J73" i="21"/>
  <c r="H72" i="21"/>
  <c r="J72" i="21" s="1"/>
  <c r="J58" i="21"/>
  <c r="J56" i="21"/>
  <c r="J55" i="21"/>
  <c r="H54" i="21"/>
  <c r="J54" i="21" s="1"/>
  <c r="J37" i="21"/>
  <c r="J36" i="21"/>
  <c r="J35" i="21"/>
  <c r="J33" i="21"/>
  <c r="J31" i="21"/>
  <c r="J30" i="21"/>
  <c r="J22" i="21"/>
  <c r="J21" i="21"/>
  <c r="J20" i="21"/>
  <c r="D31" i="9"/>
  <c r="E12" i="22"/>
  <c r="G12" i="22" s="1"/>
  <c r="G13" i="22"/>
  <c r="G14" i="22"/>
  <c r="E15" i="22"/>
  <c r="G15" i="22" s="1"/>
  <c r="E16" i="22"/>
  <c r="G16" i="22" s="1"/>
  <c r="E17" i="22"/>
  <c r="G17" i="22" s="1"/>
  <c r="E18" i="22"/>
  <c r="G18" i="22" s="1"/>
  <c r="E28" i="22"/>
  <c r="G28" i="22" s="1"/>
  <c r="G29" i="22"/>
  <c r="G30" i="22"/>
  <c r="G31" i="22"/>
  <c r="E32" i="22"/>
  <c r="G32" i="22" s="1"/>
  <c r="E33" i="22"/>
  <c r="G33" i="22" s="1"/>
  <c r="E34" i="22"/>
  <c r="G34" i="22" s="1"/>
  <c r="E35" i="22"/>
  <c r="G35" i="22" s="1"/>
  <c r="G36" i="22"/>
  <c r="G37" i="22"/>
  <c r="G39" i="22"/>
  <c r="G40" i="22"/>
  <c r="E41" i="22"/>
  <c r="G41" i="22" s="1"/>
  <c r="G42" i="22"/>
  <c r="G43" i="22"/>
  <c r="G44" i="22"/>
  <c r="G45" i="22"/>
  <c r="E54" i="22"/>
  <c r="G54" i="22" s="1"/>
  <c r="G55" i="22"/>
  <c r="G56" i="22"/>
  <c r="G57" i="22"/>
  <c r="G58" i="22"/>
  <c r="E59" i="22"/>
  <c r="E60" i="22"/>
  <c r="E61" i="22"/>
  <c r="E62" i="22"/>
  <c r="E63" i="22"/>
  <c r="E64" i="22"/>
  <c r="G80" i="22"/>
  <c r="E81" i="22"/>
  <c r="G81" i="22" s="1"/>
  <c r="E82" i="22"/>
  <c r="G82" i="22" s="1"/>
  <c r="E83" i="22"/>
  <c r="G83" i="22" s="1"/>
  <c r="E84" i="22"/>
  <c r="G84" i="22" s="1"/>
  <c r="G85" i="22"/>
  <c r="G86" i="22"/>
  <c r="E87" i="22"/>
  <c r="G87" i="22" s="1"/>
  <c r="E88" i="22"/>
  <c r="G88" i="22" s="1"/>
  <c r="E94" i="22"/>
  <c r="G94" i="22" s="1"/>
  <c r="G95" i="22"/>
  <c r="G96" i="22"/>
  <c r="E101" i="22"/>
  <c r="G101" i="22" s="1"/>
  <c r="G102" i="22"/>
  <c r="G103" i="22"/>
  <c r="E106" i="22"/>
  <c r="G106" i="22" s="1"/>
  <c r="G107" i="22"/>
  <c r="G108" i="22"/>
  <c r="G109" i="22"/>
  <c r="E110" i="22"/>
  <c r="G110" i="22" s="1"/>
  <c r="G111" i="22"/>
  <c r="E113" i="22"/>
  <c r="G113" i="22" s="1"/>
  <c r="E114" i="22"/>
  <c r="G114" i="22" s="1"/>
  <c r="G115" i="22"/>
  <c r="E116" i="22"/>
  <c r="G116" i="22" s="1"/>
  <c r="E117" i="22"/>
  <c r="G117" i="22" s="1"/>
  <c r="E118" i="22"/>
  <c r="G118" i="22" s="1"/>
  <c r="E119" i="22"/>
  <c r="G119" i="22" s="1"/>
  <c r="G120" i="22"/>
  <c r="E121" i="22"/>
  <c r="G121" i="22" s="1"/>
  <c r="E122" i="22"/>
  <c r="G122" i="22" s="1"/>
  <c r="E123" i="22"/>
  <c r="G123" i="22" s="1"/>
  <c r="G124" i="22"/>
  <c r="G125" i="22"/>
  <c r="E126" i="22"/>
  <c r="G126" i="22" s="1"/>
  <c r="G127" i="22"/>
  <c r="G128" i="22"/>
  <c r="E129" i="22"/>
  <c r="G129" i="22" s="1"/>
  <c r="G130" i="22"/>
  <c r="G132" i="22"/>
  <c r="G133" i="22"/>
  <c r="G134" i="22"/>
  <c r="E135" i="22"/>
  <c r="G135" i="22" s="1"/>
  <c r="G136" i="22"/>
  <c r="G137" i="22"/>
  <c r="E10" i="22"/>
  <c r="G10" i="22" s="1"/>
  <c r="D13" i="15"/>
  <c r="F13" i="15" s="1"/>
  <c r="J29" i="21"/>
  <c r="J32" i="21"/>
  <c r="J43" i="21"/>
  <c r="J44" i="21"/>
  <c r="J66" i="21"/>
  <c r="J67" i="21"/>
  <c r="J68" i="21"/>
  <c r="J69" i="21"/>
  <c r="J70" i="21"/>
  <c r="J71" i="21"/>
  <c r="J87" i="21"/>
  <c r="J88" i="21"/>
  <c r="J89" i="21"/>
  <c r="J90" i="21"/>
  <c r="J91" i="21"/>
  <c r="J134" i="21"/>
  <c r="J135" i="21"/>
  <c r="J136" i="21"/>
  <c r="J138" i="21"/>
  <c r="J139" i="21"/>
  <c r="H11" i="21"/>
  <c r="H12" i="21"/>
  <c r="I12" i="21" s="1"/>
  <c r="J12" i="21" s="1"/>
  <c r="J13" i="21"/>
  <c r="J14" i="21"/>
  <c r="J15" i="21"/>
  <c r="J16" i="21"/>
  <c r="J17" i="21"/>
  <c r="J18" i="21"/>
  <c r="J19" i="21"/>
  <c r="J23" i="21"/>
  <c r="J24" i="21"/>
  <c r="H27" i="21"/>
  <c r="J28" i="21"/>
  <c r="H34" i="21"/>
  <c r="J34" i="21" s="1"/>
  <c r="H38" i="21"/>
  <c r="J38" i="21" s="1"/>
  <c r="H39" i="21"/>
  <c r="J39" i="21" s="1"/>
  <c r="H40" i="21"/>
  <c r="J40" i="21" s="1"/>
  <c r="H41" i="21"/>
  <c r="J41" i="21" s="1"/>
  <c r="H53" i="21"/>
  <c r="J53" i="21" s="1"/>
  <c r="J57" i="21"/>
  <c r="J65" i="21"/>
  <c r="H85" i="21"/>
  <c r="J85" i="21" s="1"/>
  <c r="H86" i="21"/>
  <c r="J86" i="21" s="1"/>
  <c r="H93" i="21"/>
  <c r="J93" i="21" s="1"/>
  <c r="H94" i="21"/>
  <c r="J94" i="21" s="1"/>
  <c r="J98" i="21"/>
  <c r="J99" i="21"/>
  <c r="H100" i="21"/>
  <c r="J100" i="21" s="1"/>
  <c r="J101" i="21"/>
  <c r="H104" i="21"/>
  <c r="J104" i="21" s="1"/>
  <c r="J105" i="21"/>
  <c r="H106" i="21"/>
  <c r="J106" i="21" s="1"/>
  <c r="H108" i="21"/>
  <c r="J108" i="21" s="1"/>
  <c r="H111" i="21"/>
  <c r="J111" i="21" s="1"/>
  <c r="J112" i="21"/>
  <c r="H113" i="21"/>
  <c r="J113" i="21" s="1"/>
  <c r="H114" i="21"/>
  <c r="J114" i="21" s="1"/>
  <c r="H115" i="21"/>
  <c r="J115" i="21" s="1"/>
  <c r="J116" i="21"/>
  <c r="J117" i="21"/>
  <c r="H118" i="21"/>
  <c r="J118" i="21" s="1"/>
  <c r="H140" i="21"/>
  <c r="J140" i="21" s="1"/>
  <c r="J144" i="21"/>
  <c r="H145" i="21"/>
  <c r="J145" i="21" s="1"/>
  <c r="H146" i="21"/>
  <c r="J146" i="21" s="1"/>
  <c r="H147" i="21"/>
  <c r="J147" i="21" s="1"/>
  <c r="H148" i="21"/>
  <c r="J148" i="21" s="1"/>
  <c r="J155" i="21"/>
  <c r="J156" i="21"/>
  <c r="J157" i="21"/>
  <c r="H158" i="21"/>
  <c r="J158" i="21" s="1"/>
  <c r="J159" i="21"/>
  <c r="J163" i="21"/>
  <c r="H165" i="21"/>
  <c r="J165" i="21" s="1"/>
  <c r="H166" i="21"/>
  <c r="J166" i="21" s="1"/>
  <c r="H167" i="21"/>
  <c r="J167" i="21" s="1"/>
  <c r="H168" i="21"/>
  <c r="J168" i="21" s="1"/>
  <c r="J172" i="21"/>
  <c r="H9" i="21"/>
  <c r="J9" i="21" s="1"/>
  <c r="D21" i="9"/>
  <c r="D14" i="9" s="1"/>
  <c r="D33" i="15"/>
  <c r="F33" i="15" s="1"/>
  <c r="D32" i="15"/>
  <c r="F32" i="15" s="1"/>
  <c r="D23" i="15"/>
  <c r="F23" i="15" s="1"/>
  <c r="D22" i="15"/>
  <c r="F22" i="15" s="1"/>
  <c r="F16" i="15"/>
  <c r="D16" i="9"/>
  <c r="D14" i="15"/>
  <c r="F14" i="15" s="1"/>
  <c r="D15" i="15"/>
  <c r="F15" i="15" s="1"/>
  <c r="D17" i="15"/>
  <c r="F17" i="15" s="1"/>
  <c r="D18" i="15"/>
  <c r="F18" i="15" s="1"/>
  <c r="F19" i="15"/>
  <c r="D20" i="15"/>
  <c r="F20" i="15" s="1"/>
  <c r="D21" i="15"/>
  <c r="F21" i="15" s="1"/>
  <c r="D24" i="15"/>
  <c r="F24" i="15" s="1"/>
  <c r="F25" i="15"/>
  <c r="D26" i="15"/>
  <c r="F26" i="15" s="1"/>
  <c r="D27" i="15"/>
  <c r="F27" i="15" s="1"/>
  <c r="D28" i="15"/>
  <c r="F28" i="15" s="1"/>
  <c r="D29" i="15"/>
  <c r="F29" i="15" s="1"/>
  <c r="D30" i="15"/>
  <c r="F30" i="15" s="1"/>
  <c r="D31" i="15"/>
  <c r="F31" i="15" s="1"/>
  <c r="D34" i="15"/>
  <c r="F34" i="15" s="1"/>
  <c r="F35" i="15"/>
  <c r="D36" i="15"/>
  <c r="F36" i="15" s="1"/>
  <c r="F37" i="15"/>
  <c r="D38" i="15"/>
  <c r="F38" i="15" s="1"/>
  <c r="D39" i="15"/>
  <c r="F39" i="15" s="1"/>
  <c r="F40" i="15"/>
  <c r="D12" i="15"/>
  <c r="F12" i="15" s="1"/>
  <c r="D11" i="15"/>
  <c r="F11" i="15" s="1"/>
  <c r="D9" i="15"/>
  <c r="F9" i="15" s="1"/>
  <c r="I11" i="21" l="1"/>
  <c r="I27" i="21" s="1"/>
  <c r="J27" i="21" s="1"/>
  <c r="H26" i="21"/>
  <c r="J11" i="21" l="1"/>
  <c r="I26" i="21"/>
  <c r="J26" i="21" s="1"/>
</calcChain>
</file>

<file path=xl/sharedStrings.xml><?xml version="1.0" encoding="utf-8"?>
<sst xmlns="http://schemas.openxmlformats.org/spreadsheetml/2006/main" count="1045" uniqueCount="341">
  <si>
    <t>Исполнено</t>
  </si>
  <si>
    <t xml:space="preserve"> Наименование показателя</t>
  </si>
  <si>
    <t xml:space="preserve">Исполнено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</si>
  <si>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</si>
  <si>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</si>
  <si>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</si>
  <si>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</si>
  <si>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</si>
  <si>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</si>
  <si>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Иные бюджетные ассигнования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</si>
  <si>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</si>
  <si>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</si>
  <si>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</si>
  <si>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</si>
  <si>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</si>
  <si>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</si>
  <si>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</si>
  <si>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</si>
  <si>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</si>
  <si>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</si>
  <si>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</si>
  <si>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</si>
  <si>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</si>
  <si>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</si>
  <si>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</si>
  <si>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</si>
  <si>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</si>
  <si>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</si>
  <si>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Другие вопросы в области жилищно-коммунального хозяйства</t>
  </si>
  <si>
    <t>Культура, кинематография</t>
  </si>
  <si>
    <t>Культура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</si>
  <si>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</si>
  <si>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</si>
  <si>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</si>
  <si>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</si>
  <si>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</si>
  <si>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Источники финансирования дефицита бюджета - всего</t>
  </si>
  <si>
    <t>Изменение остатков средств на счетах по учету средств бюджетов</t>
  </si>
  <si>
    <t>Код бюджетной классификации</t>
  </si>
  <si>
    <t>Федеральное казначейство</t>
  </si>
  <si>
    <t>Федеральная налоговая служба</t>
  </si>
  <si>
    <t>1 01 02010 01 0000 110</t>
  </si>
  <si>
    <t>1 01 02020 01 0000 110</t>
  </si>
  <si>
    <t>1 01 02030 01 0000 110</t>
  </si>
  <si>
    <t>1 01 02040 01 0000 110</t>
  </si>
  <si>
    <t>1 05 03010 01 0000 110</t>
  </si>
  <si>
    <t>1 08 04020 01 0000 110</t>
  </si>
  <si>
    <t>Наименование показателя</t>
  </si>
  <si>
    <t>ЦСР</t>
  </si>
  <si>
    <t>ВР</t>
  </si>
  <si>
    <t>01</t>
  </si>
  <si>
    <t>02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</si>
  <si>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</si>
  <si>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</si>
  <si>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</t>
  </si>
  <si>
    <t>06</t>
  </si>
  <si>
    <t>07</t>
  </si>
  <si>
    <t>03</t>
  </si>
  <si>
    <t>09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</si>
  <si>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проектно-изыскательные работы</t>
  </si>
  <si>
    <t>05</t>
  </si>
  <si>
    <t>08</t>
  </si>
  <si>
    <t>Физическая культура</t>
  </si>
  <si>
    <t>Процентные платежи по муниципальному долгу</t>
  </si>
  <si>
    <t>в том числе:</t>
  </si>
  <si>
    <t>0100</t>
  </si>
  <si>
    <t>0102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</si>
  <si>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 местных администраций</t>
  </si>
  <si>
    <t>0104</t>
  </si>
  <si>
    <t>0106</t>
  </si>
  <si>
    <t>0113</t>
  </si>
  <si>
    <t>0200</t>
  </si>
  <si>
    <t>0203</t>
  </si>
  <si>
    <t>0300</t>
  </si>
  <si>
    <t>0309</t>
  </si>
  <si>
    <t>0400</t>
  </si>
  <si>
    <t>0409</t>
  </si>
  <si>
    <t>0412</t>
  </si>
  <si>
    <t>0500</t>
  </si>
  <si>
    <t>0501</t>
  </si>
  <si>
    <t>0502</t>
  </si>
  <si>
    <t>0503</t>
  </si>
  <si>
    <t>0505</t>
  </si>
  <si>
    <t>0800</t>
  </si>
  <si>
    <t>0801</t>
  </si>
  <si>
    <t>01 05 00 00 00 0000 000</t>
  </si>
  <si>
    <t>О.А. Срыбная</t>
  </si>
  <si>
    <t>Приложение 1 к решению Совета Нефтегорского городского поселения Апшеронского района от_______________№______</t>
  </si>
  <si>
    <t>(рублей)</t>
  </si>
  <si>
    <t>Приложение 2 к решению Совета Нефтегорского городского поселения Апшеронского района от_______________№______</t>
  </si>
  <si>
    <t>Приложение 3 к решению Совета Нефтегорского городского поселения Апшеронского района от_______________№______</t>
  </si>
  <si>
    <t>Приложение 4 к решению Совета Нефтегорского городского поселения Апшеронского района от_______________№______</t>
  </si>
  <si>
    <t>Приложение 5 к решению Совета Нефтегорского городского поселения Апшеронского района от_______________№______</t>
  </si>
  <si>
    <t>Руководитель</t>
  </si>
  <si>
    <t>Муниципального казенного учреждения</t>
  </si>
  <si>
    <t>Нефтегорского городского поселения</t>
  </si>
  <si>
    <t>Земельный налог с физических лиц, обладающих земельным участком, расположенным  в границах городских поселений</t>
  </si>
  <si>
    <t>1 06 06043 13 0000 110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</si>
  <si>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</si>
  <si>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</si>
  <si>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</si>
  <si>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</si>
  <si>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</si>
  <si>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</si>
  <si>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</si>
  <si>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</si>
  <si>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</si>
  <si>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</si>
  <si>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</si>
  <si>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1 11 05035 13 0000 120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</si>
  <si>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</si>
  <si>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</si>
  <si>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</si>
  <si>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</si>
  <si>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Дотации бюджетам городских поселений на выравнивание бюджетной обеспеченности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</si>
  <si>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</si>
  <si>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</si>
  <si>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</si>
  <si>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"Административно-техническое управление администрации</t>
  </si>
  <si>
    <t>Апшеронского района"</t>
  </si>
  <si>
    <t>администрация Нефтегорского городского поселения Апшеронского района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</si>
  <si>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</si>
  <si>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Совет Нефтегорского городского поселения Апшеронского района</t>
  </si>
  <si>
    <t>Обеспечение деятельности Совета муниципального образования</t>
  </si>
  <si>
    <t>Совет муниципального образования</t>
  </si>
  <si>
    <t>Муниципальная программа Нефтегорского городского поселения Апшеронского района «Организация муниципального управления»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</si>
  <si>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</si>
  <si>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</si>
  <si>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Муниципальная программа Нефтегорского городского поселения Апшеронского района «Управление муниципальным имуществом»</t>
  </si>
  <si>
    <t>Другие вопросы в области национальной безопасности и правоохранительной деятельности</t>
  </si>
  <si>
    <t>Муниципальная программа Нефтегорского городского поселения Апшеронского района «Поддержка дорожного хозяйства»</t>
  </si>
  <si>
    <t>Муниципальная программа Нефтегорского городского поселения Апшеронского района «Экономическое развитие муниципального образования»</t>
  </si>
  <si>
    <t>Реализация мероприятий в области строительства, архитектуры и градостроительства</t>
  </si>
  <si>
    <t>Муниципальная программа Нефтегорского городского поселения Апшеронского района «Развитие жилищно-коммунального хозяйства»</t>
  </si>
  <si>
    <t>Содержание и развитие жилищного хозяйства</t>
  </si>
  <si>
    <t>Реализация мероприятий в сфере жилищного хозяйства</t>
  </si>
  <si>
    <t>Содержание и развитие коммунальной инфраструктуры</t>
  </si>
  <si>
    <t>Мероприятия по развитию водо-, тепло-, электроснабжения</t>
  </si>
  <si>
    <t>Прочие мероприятия по благоустройству</t>
  </si>
  <si>
    <t>Образование</t>
  </si>
  <si>
    <t>Муниципальная программа Нефтегорского городского поселения Апшеронского района «Развитие молодежной политики»</t>
  </si>
  <si>
    <t>Муниципальная программа Нефтегорского городского поселения Апшеронского района «Развитие культуры»</t>
  </si>
  <si>
    <t>Расходы на обеспечение деятельности (оказание услуг) муниципальных учреждении, в том числе на предоставление муниципальным бюджетным и автономным учреждениям субсидии</t>
  </si>
  <si>
    <t>Муниципальная программа Нефтегорского городского поселения Апшеронского района «Развитие физической культуры и спорта»</t>
  </si>
  <si>
    <t>0310</t>
  </si>
  <si>
    <t>0314</t>
  </si>
  <si>
    <t>0700</t>
  </si>
  <si>
    <t>0707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</si>
  <si>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</si>
  <si>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01 03 01 00 13 0000 710</t>
  </si>
  <si>
    <t>01 05 02 01 13 0000 510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</si>
  <si>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</si>
  <si>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</si>
  <si>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01 05 02 01 13 0000 610</t>
  </si>
  <si>
    <t>Единый сельскохозяйственный налог (за налоговые периоды, истекшие до 1 января 2011 года)</t>
  </si>
  <si>
    <t>1 05 03020 01 0000 110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</si>
  <si>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</si>
  <si>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50 0 00 00000</t>
  </si>
  <si>
    <t>Непрограммные расходы в рамках обеспечения деятельности Совета муниципального образования</t>
  </si>
  <si>
    <t>50 1 00 00000</t>
  </si>
  <si>
    <t>50 1 02 00000</t>
  </si>
  <si>
    <t>50 1 02 00190</t>
  </si>
  <si>
    <t>Закупка товаров, работ и услуг для обеспечения государственных (муниципальных) нужд</t>
  </si>
  <si>
    <t>Передача полномочий по решению вопросов местного значения в соответствии с заключенными соглашениями</t>
  </si>
  <si>
    <t>50 1 01 00000</t>
  </si>
  <si>
    <t>Иные межбюджетные трансферты на осуществление внешнего муниципального финансового контроля</t>
  </si>
  <si>
    <t>50 1 01 20010</t>
  </si>
  <si>
    <t>17 0 00 00000</t>
  </si>
  <si>
    <t>17 1 00 00000</t>
  </si>
  <si>
    <t>Обеспечение деятельности высшего должностного лица муниципального образования</t>
  </si>
  <si>
    <t>17 1 01 00000</t>
  </si>
  <si>
    <t>17 1 01 00190</t>
  </si>
  <si>
    <t>Обеспечение деятельности администрации муниципального образования</t>
  </si>
  <si>
    <t>17 1 02 00000</t>
  </si>
  <si>
    <t>17 1 02 00190</t>
  </si>
  <si>
    <t>17 1 02 60190</t>
  </si>
  <si>
    <t>08 0 00 00000</t>
  </si>
  <si>
    <t>08 3 00 00000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</si>
  <si>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</si>
  <si>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08 3 01 00000</t>
  </si>
  <si>
    <t>08 3 01 10800</t>
  </si>
  <si>
    <t>17 1 02 51180</t>
  </si>
  <si>
    <t>12 0 00 00000</t>
  </si>
  <si>
    <t>12 1 00 00000</t>
  </si>
  <si>
    <t>Создание устойчивого и безопасного функционирования автомобильных дорог общего пользования местного значении муниципального образования</t>
  </si>
  <si>
    <t>12 1 01 00000</t>
  </si>
  <si>
    <t>12 1 01 11300</t>
  </si>
  <si>
    <t>13 0 00 00000</t>
  </si>
  <si>
    <t>13 4 00 00000</t>
  </si>
  <si>
    <t>13 4 02 00000</t>
  </si>
  <si>
    <t>13 4 02 11420</t>
  </si>
  <si>
    <t>19 0 00 00000</t>
  </si>
  <si>
    <t>19 1 00 00000</t>
  </si>
  <si>
    <t>Обеспечение мероприятий в области жилищного хозяйства, связанных с переселением граждан из аварийного жилищного фонда</t>
  </si>
  <si>
    <t>19 1 01 00000</t>
  </si>
  <si>
    <t>19 1 01 11140</t>
  </si>
  <si>
    <t>19 2 00 00000</t>
  </si>
  <si>
    <t>Содействие развитию коммунальной инфраструктуры муниципальной собственности поселения</t>
  </si>
  <si>
    <t>19 2 01 00000</t>
  </si>
  <si>
    <t>Реализация мероприятий по газификации населенных пунктов поселений муниципального образования Апшеронский район</t>
  </si>
  <si>
    <t>19 2 01 11110</t>
  </si>
  <si>
    <t>19 2 01 11150</t>
  </si>
  <si>
    <t>19 4 00 00000</t>
  </si>
  <si>
    <t>Обеспечение деятельности муниципального учреждения</t>
  </si>
  <si>
    <t>19 4 01 00000</t>
  </si>
  <si>
    <t>19 4 01 00590</t>
  </si>
  <si>
    <t>Обеспечение содержания и функционирования уличного освещения</t>
  </si>
  <si>
    <t>19 4 03 00000</t>
  </si>
  <si>
    <t>19 4 03 11160</t>
  </si>
  <si>
    <t>Восстановление, ремонт, благоустройство и содержание мест захоронения</t>
  </si>
  <si>
    <t>19 4 04 00000</t>
  </si>
  <si>
    <t>19 4 04 11180</t>
  </si>
  <si>
    <t>Обеспечение прочих мероприятий по благоустройству</t>
  </si>
  <si>
    <t>19 4 05 00000</t>
  </si>
  <si>
    <t>19 4 05 11190</t>
  </si>
  <si>
    <t>05 0 00 00000</t>
  </si>
  <si>
    <t>05 5 00 00000</t>
  </si>
  <si>
    <t>Развитие и реализация потенциала молодежи в интересах Кубани, формирование благоприятной среды, обеспечивающей всестороннее развитие личности</t>
  </si>
  <si>
    <t>05 5 02 00000</t>
  </si>
  <si>
    <t>05 5 02 10500</t>
  </si>
  <si>
    <t>03 0 00 00000</t>
  </si>
  <si>
    <t>03 8 00 00000</t>
  </si>
  <si>
    <t>Содействие развитию культурно-досуговых организаций</t>
  </si>
  <si>
    <t>03 8 01 00000</t>
  </si>
  <si>
    <t>03 8 01 00590</t>
  </si>
  <si>
    <t>03 8 04 00000</t>
  </si>
  <si>
    <t>03 8 04 20020</t>
  </si>
  <si>
    <t>04 0 00 00000</t>
  </si>
  <si>
    <t>Содействие развитию спортивных организаций</t>
  </si>
  <si>
    <t>Обеспечение своевременности и полноты исполнения долговых обязательств муниципального образования</t>
  </si>
  <si>
    <t>17 1 09 00000</t>
  </si>
  <si>
    <t>17 1 09 11810</t>
  </si>
  <si>
    <t>0103</t>
  </si>
  <si>
    <t>Капитальные вложения в объекты государственной (муниципальной) собственности</t>
  </si>
  <si>
    <t>Реализация мероприятий муниципальной программы «Развитие молодежной политики»</t>
  </si>
  <si>
    <t>Развитие физической культуры и массового спорта</t>
  </si>
  <si>
    <t>Расходы на обеспечение деятельности (оказание услуг) муниципальных учреждении, в том числе на предоставление муниципальным бюджетным и автономным учреждениям субсидий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</si>
  <si>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</si>
  <si>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Обеспечение государственного и кадастрового учета и государственной регистрации прав</t>
  </si>
  <si>
    <t>Мероприятия по развитию  водо-, тепло-, электроснабжения</t>
  </si>
  <si>
    <t>Нефтегорского городского поселения Апшеронского района"</t>
  </si>
  <si>
    <t>Прочие доходы от компенсации затрат бюджетов городских поселений</t>
  </si>
  <si>
    <t>1 13 02995 13 0000 130</t>
  </si>
  <si>
    <t>2 19 60010 13 0000 151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</si>
  <si>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</si>
  <si>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Департамент имущественных отношений Краснодарского края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</si>
  <si>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</si>
  <si>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</si>
  <si>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06 0 00 00000</t>
  </si>
  <si>
    <t>06 7 00 00000</t>
  </si>
  <si>
    <t>06 7 01 00000</t>
  </si>
  <si>
    <t>06 7 01 10660</t>
  </si>
  <si>
    <t>Муниципальная программа Нефтегорского городского поселения Апшеронского района «Обеспечение безопасности населения»</t>
  </si>
  <si>
    <t>Основные мероприятия муниципальной программы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</si>
  <si>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</si>
  <si>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Реализация мероприятий муниципальной программы «Обеспечение безопасности населения»</t>
  </si>
  <si>
    <t xml:space="preserve">Молодежная политика </t>
  </si>
  <si>
    <t>13</t>
  </si>
  <si>
    <t>17 1 16 00000</t>
  </si>
  <si>
    <t>17 1 16 00590</t>
  </si>
  <si>
    <t>Создание условий для развития малого и среднего предпринимательства</t>
  </si>
  <si>
    <t>13 4 01 00000</t>
  </si>
  <si>
    <t>Развитие и поддержка малого и среднего предпринимательства</t>
  </si>
  <si>
    <t>13 4 01 11400</t>
  </si>
  <si>
    <t>Обеспечение государственного кадастрового учета и государственной регистрации прав</t>
  </si>
  <si>
    <t>Доходы бюджета Нефтегорского городского поселения - всего</t>
  </si>
  <si>
    <t>администратора</t>
  </si>
  <si>
    <t>доходов бюджета поселения</t>
  </si>
  <si>
    <t xml:space="preserve">Глава Нефтегорского городского </t>
  </si>
  <si>
    <t>поселения Апшеронского района</t>
  </si>
  <si>
    <t>А.С. Варельджан</t>
  </si>
  <si>
    <t>Расходы бюджета Нефтегорского городского поселения - всего</t>
  </si>
  <si>
    <t>Код классификации расходов бюджетов</t>
  </si>
  <si>
    <t>Главный распорядитель бюджетных средств</t>
  </si>
  <si>
    <t>Бюджетные ассигнования, утвержденные сводной бюджетной росписью с учетом изменений</t>
  </si>
  <si>
    <t>Процент исполнения сводной бюджетной росписи с учетом изменений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</si>
  <si>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</si>
  <si>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Глава Нефтегорского городского</t>
  </si>
  <si>
    <t>Процент  исполнения сводной бюджетной росписи с учетом изменений</t>
  </si>
  <si>
    <t>в том числе</t>
  </si>
  <si>
    <t>Код классификации источников финансирования дефицитов бюджетов</t>
  </si>
  <si>
    <t>код главного администратора источников финансирования дефицита бюджета</t>
  </si>
  <si>
    <t>код источника финансирования дефицита бюджета</t>
  </si>
  <si>
    <t>01 03 00 00 00 0000 000</t>
  </si>
  <si>
    <t>Бюджетные кредиты от других бюджетов бюджетной системы Российской Федерации</t>
  </si>
  <si>
    <t>000</t>
  </si>
  <si>
    <t>992</t>
  </si>
  <si>
    <t>"Административно-техническое управление администрации Нефтегорского</t>
  </si>
  <si>
    <t>городского поселения Апшеронского района"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</si>
  <si>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</si>
  <si>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</si>
  <si>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</si>
  <si>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</si>
  <si>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</si>
  <si>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</si>
  <si>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</si>
  <si>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</si>
  <si>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2 02 15001 13 0000 150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</si>
  <si>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</si>
  <si>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2 02 25467 13 0000 150</t>
  </si>
  <si>
    <t>2 02 29999 13 0000 150</t>
  </si>
  <si>
    <t>2 02 30024 13 0000 150</t>
  </si>
  <si>
    <t>2 02 35118 13 0000 150</t>
  </si>
  <si>
    <t>Обеспечение проведения выборов и референдумов</t>
  </si>
  <si>
    <t>Проведение выборов</t>
  </si>
  <si>
    <t>17 1 07 00000</t>
  </si>
  <si>
    <t>Проведение выборов главы муниципального образования</t>
  </si>
  <si>
    <t>17 1 07 11800</t>
  </si>
  <si>
    <t>Проведение выборов представительного органа муниципального образования</t>
  </si>
  <si>
    <t>17 1 07 11910</t>
  </si>
  <si>
    <t>Обеспечение пожарной безопасности</t>
  </si>
  <si>
    <t>Обеспечение организации и проведения мероприятий по пожарной безопасности</t>
  </si>
  <si>
    <t>06 7 04 00000</t>
  </si>
  <si>
    <t>Мероприятия по пожарной безопасности</t>
  </si>
  <si>
    <t>06 7 04 10640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</si>
  <si>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</si>
  <si>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 8 01 L4670</t>
  </si>
  <si>
    <t>Решение социально значимых вопросов местного значения</t>
  </si>
  <si>
    <t>03 8 01 М0050</t>
  </si>
  <si>
    <t>Дополнительная помощь местным бюджетам для решения социально значимых вопросов местного значения</t>
  </si>
  <si>
    <t>03 8 01 S0050</t>
  </si>
  <si>
    <t>0107</t>
  </si>
  <si>
    <t xml:space="preserve">Код классификации расходов бюджетов                               </t>
  </si>
  <si>
    <t xml:space="preserve"> Рз, Пр</t>
  </si>
  <si>
    <t>РЗ, ПР</t>
  </si>
  <si>
    <t xml:space="preserve">    1. Доходы бюджета Нефтегорского городского поселения Апшеронского района</t>
  </si>
  <si>
    <t>1.1. Доходы бюджета Нефтегорского городского поселения Апшеронского района по кодам классификации доходов бюджета</t>
  </si>
  <si>
    <t>2. Расходы бюджета Нефтегорского городского поселения Апшеронского района</t>
  </si>
  <si>
    <t xml:space="preserve">2.1. Расходы бюджета Нефтегорского городского поселения Апшеронского района по ведомственной структуре расходов бюджета </t>
  </si>
  <si>
    <t xml:space="preserve">2.2. Расходы бюджета Нефтегорского городского поселения Апшеронского района по разделам и подразделам классификации расходов бюджетов    
</t>
  </si>
  <si>
    <t>2.3. Расходы бюджета Нефтегорского городского поселения Апшеронского района по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</si>
  <si>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>3. Источники финансирования дефицита бюджета Нефтегорского городского поселения Апшеронского района</t>
  </si>
  <si>
    <t>3.1. Источники финансирования дефицита бюджета Нефтегорского городского поселения Апшеронского района по кодам классификации источников финансирования дефицитов бюджетов</t>
  </si>
  <si>
    <t>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</si>
  <si>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</si>
  <si>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</si>
  <si>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Бюджетные ассигнования, утвержденные решением Совета о бюджете поселения от 21 декабря 2018 года № 172 (с изменениями от 30.12.2019 № 27)</t>
  </si>
  <si>
    <t>Бюджетные ассигнования, утвержденные решением Совета о бюджете поселения от 21.12.2018 года № 172 (с изменениями от 30.12.2019 № 27)</t>
  </si>
  <si>
    <t>04 1 00 00000</t>
  </si>
  <si>
    <t>04 1 03 00000</t>
  </si>
  <si>
    <t>04 1 03 00590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</si>
</sst>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###,##0.00"/>
  </numFmts>
  <fonts count="2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u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1" fillId="0" borderId="0"/>
    <xf numFmtId="0" fontId="4" fillId="0" borderId="0"/>
    <xf numFmtId="0" fontId="19" fillId="0" borderId="0"/>
    <xf numFmtId="0" fontId="3" fillId="0" borderId="0"/>
    <xf numFmtId="0" fontId="20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2" fillId="0" borderId="0"/>
    <xf numFmtId="0" fontId="1" fillId="0" borderId="0"/>
    <xf numFmtId="0" fontId="1" fillId="0" borderId="0"/>
    <xf numFmtId="0" fontId="1" fillId="0" borderId="0"/>
  </cellStyleXfs>
  <cellXfs count="185">
    <xf numFmtId="0" fontId="0" fillId="0" borderId="0" xfId="0"/>
    <xf numFmtId="0" fontId="0" fillId="2" borderId="0" xfId="0" applyFill="1"/>
    <xf numFmtId="49" fontId="6" fillId="2" borderId="0" xfId="0" applyNumberFormat="1" applyFont="1" applyFill="1" applyAlignment="1"/>
    <xf numFmtId="0" fontId="0" fillId="2" borderId="0" xfId="0" applyFill="1"/>
    <xf numFmtId="0" fontId="13" fillId="2" borderId="0" xfId="0" applyFont="1" applyFill="1" applyAlignment="1">
      <alignment horizontal="right"/>
    </xf>
    <xf numFmtId="0" fontId="13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5" fillId="2" borderId="0" xfId="0" applyFont="1" applyFill="1"/>
    <xf numFmtId="49" fontId="5" fillId="2" borderId="0" xfId="0" applyNumberFormat="1" applyFont="1" applyFill="1" applyAlignment="1"/>
    <xf numFmtId="0" fontId="18" fillId="0" borderId="3" xfId="0" applyFont="1" applyBorder="1" applyAlignment="1">
      <alignment horizontal="center" wrapText="1"/>
    </xf>
    <xf numFmtId="49" fontId="16" fillId="0" borderId="3" xfId="0" applyNumberFormat="1" applyFont="1" applyBorder="1" applyAlignment="1">
      <alignment horizont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0" fillId="0" borderId="0" xfId="0"/>
    <xf numFmtId="0" fontId="0" fillId="2" borderId="0" xfId="0" applyFill="1" applyBorder="1"/>
    <xf numFmtId="49" fontId="6" fillId="2" borderId="0" xfId="0" applyNumberFormat="1" applyFont="1" applyFill="1" applyBorder="1" applyAlignment="1"/>
    <xf numFmtId="0" fontId="7" fillId="2" borderId="0" xfId="0" applyFont="1" applyFill="1" applyBorder="1"/>
    <xf numFmtId="0" fontId="7" fillId="2" borderId="0" xfId="0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center" wrapText="1"/>
    </xf>
    <xf numFmtId="49" fontId="7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49" fontId="7" fillId="2" borderId="0" xfId="0" applyNumberFormat="1" applyFont="1" applyFill="1"/>
    <xf numFmtId="0" fontId="7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49" fontId="6" fillId="2" borderId="0" xfId="0" applyNumberFormat="1" applyFont="1" applyFill="1" applyAlignment="1"/>
    <xf numFmtId="0" fontId="7" fillId="2" borderId="0" xfId="0" applyFont="1" applyFill="1" applyBorder="1" applyAlignment="1">
      <alignment vertical="center" wrapText="1"/>
    </xf>
    <xf numFmtId="0" fontId="8" fillId="2" borderId="0" xfId="0" applyFont="1" applyFill="1"/>
    <xf numFmtId="49" fontId="10" fillId="2" borderId="0" xfId="0" applyNumberFormat="1" applyFont="1" applyFill="1" applyBorder="1" applyAlignment="1">
      <alignment horizontal="center" wrapText="1"/>
    </xf>
    <xf numFmtId="49" fontId="15" fillId="2" borderId="3" xfId="0" applyNumberFormat="1" applyFont="1" applyFill="1" applyBorder="1" applyAlignment="1">
      <alignment horizontal="center"/>
    </xf>
    <xf numFmtId="49" fontId="16" fillId="2" borderId="3" xfId="0" applyNumberFormat="1" applyFont="1" applyFill="1" applyBorder="1" applyAlignment="1">
      <alignment horizontal="center"/>
    </xf>
    <xf numFmtId="0" fontId="16" fillId="2" borderId="3" xfId="0" applyNumberFormat="1" applyFont="1" applyFill="1" applyBorder="1" applyAlignment="1">
      <alignment horizontal="left" wrapText="1"/>
    </xf>
    <xf numFmtId="1" fontId="16" fillId="2" borderId="3" xfId="0" applyNumberFormat="1" applyFont="1" applyFill="1" applyBorder="1" applyAlignment="1">
      <alignment horizontal="center"/>
    </xf>
    <xf numFmtId="4" fontId="16" fillId="2" borderId="3" xfId="0" applyNumberFormat="1" applyFont="1" applyFill="1" applyBorder="1" applyAlignment="1">
      <alignment horizontal="right"/>
    </xf>
    <xf numFmtId="0" fontId="15" fillId="2" borderId="3" xfId="0" applyFont="1" applyFill="1" applyBorder="1" applyAlignment="1">
      <alignment horizontal="center" vertical="center" wrapText="1"/>
    </xf>
    <xf numFmtId="0" fontId="15" fillId="2" borderId="3" xfId="0" applyNumberFormat="1" applyFont="1" applyFill="1" applyBorder="1" applyAlignment="1">
      <alignment horizontal="center"/>
    </xf>
    <xf numFmtId="3" fontId="15" fillId="2" borderId="3" xfId="0" applyNumberFormat="1" applyFont="1" applyFill="1" applyBorder="1" applyAlignment="1">
      <alignment horizontal="center" vertical="center"/>
    </xf>
    <xf numFmtId="0" fontId="0" fillId="2" borderId="0" xfId="0" applyFill="1" applyBorder="1"/>
    <xf numFmtId="49" fontId="6" fillId="2" borderId="0" xfId="0" applyNumberFormat="1" applyFont="1" applyFill="1" applyBorder="1" applyAlignment="1"/>
    <xf numFmtId="49" fontId="6" fillId="2" borderId="0" xfId="0" applyNumberFormat="1" applyFont="1" applyFill="1" applyAlignment="1"/>
    <xf numFmtId="49" fontId="16" fillId="2" borderId="3" xfId="0" applyNumberFormat="1" applyFont="1" applyFill="1" applyBorder="1" applyAlignment="1">
      <alignment horizontal="center"/>
    </xf>
    <xf numFmtId="0" fontId="16" fillId="2" borderId="3" xfId="0" applyNumberFormat="1" applyFont="1" applyFill="1" applyBorder="1" applyAlignment="1">
      <alignment horizontal="left" wrapText="1"/>
    </xf>
    <xf numFmtId="0" fontId="0" fillId="0" borderId="0" xfId="0"/>
    <xf numFmtId="0" fontId="16" fillId="0" borderId="0" xfId="0" applyFont="1"/>
    <xf numFmtId="4" fontId="16" fillId="0" borderId="3" xfId="0" applyNumberFormat="1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49" fontId="15" fillId="0" borderId="3" xfId="0" applyNumberFormat="1" applyFont="1" applyFill="1" applyBorder="1" applyAlignment="1">
      <alignment horizontal="center"/>
    </xf>
    <xf numFmtId="0" fontId="15" fillId="0" borderId="3" xfId="0" applyNumberFormat="1" applyFont="1" applyFill="1" applyBorder="1" applyAlignment="1">
      <alignment horizontal="left" wrapText="1"/>
    </xf>
    <xf numFmtId="4" fontId="15" fillId="0" borderId="3" xfId="0" applyNumberFormat="1" applyFont="1" applyFill="1" applyBorder="1" applyAlignment="1">
      <alignment horizontal="right"/>
    </xf>
    <xf numFmtId="49" fontId="15" fillId="2" borderId="0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0" fontId="16" fillId="2" borderId="0" xfId="0" applyFont="1" applyFill="1"/>
    <xf numFmtId="0" fontId="15" fillId="2" borderId="0" xfId="0" applyFont="1" applyFill="1" applyBorder="1" applyAlignment="1">
      <alignment horizontal="right" wrapText="1"/>
    </xf>
    <xf numFmtId="0" fontId="15" fillId="2" borderId="3" xfId="0" applyFont="1" applyFill="1" applyBorder="1" applyAlignment="1">
      <alignment horizontal="center" wrapText="1"/>
    </xf>
    <xf numFmtId="3" fontId="15" fillId="2" borderId="3" xfId="0" applyNumberFormat="1" applyFont="1" applyFill="1" applyBorder="1" applyAlignment="1">
      <alignment horizontal="center"/>
    </xf>
    <xf numFmtId="3" fontId="15" fillId="0" borderId="3" xfId="0" applyNumberFormat="1" applyFont="1" applyFill="1" applyBorder="1" applyAlignment="1">
      <alignment horizontal="center"/>
    </xf>
    <xf numFmtId="0" fontId="15" fillId="2" borderId="3" xfId="0" applyNumberFormat="1" applyFont="1" applyFill="1" applyBorder="1" applyAlignment="1">
      <alignment horizontal="left" wrapText="1"/>
    </xf>
    <xf numFmtId="4" fontId="15" fillId="2" borderId="3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5" fillId="2" borderId="0" xfId="0" applyNumberFormat="1" applyFont="1" applyFill="1" applyBorder="1" applyAlignment="1">
      <alignment horizontal="left" wrapText="1"/>
    </xf>
    <xf numFmtId="3" fontId="15" fillId="2" borderId="0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right"/>
    </xf>
    <xf numFmtId="0" fontId="16" fillId="2" borderId="0" xfId="0" applyFont="1" applyFill="1" applyAlignment="1">
      <alignment vertical="top" wrapText="1"/>
    </xf>
    <xf numFmtId="0" fontId="16" fillId="2" borderId="0" xfId="0" applyFont="1" applyFill="1" applyAlignment="1">
      <alignment horizontal="left" vertical="top" wrapText="1"/>
    </xf>
    <xf numFmtId="0" fontId="15" fillId="0" borderId="0" xfId="0" applyFont="1" applyAlignment="1">
      <alignment horizontal="right"/>
    </xf>
    <xf numFmtId="0" fontId="16" fillId="0" borderId="0" xfId="0" applyFont="1" applyFill="1" applyAlignment="1">
      <alignment wrapText="1"/>
    </xf>
    <xf numFmtId="0" fontId="16" fillId="0" borderId="0" xfId="0" applyFont="1" applyBorder="1" applyAlignment="1">
      <alignment horizontal="justify" wrapText="1"/>
    </xf>
    <xf numFmtId="49" fontId="16" fillId="0" borderId="0" xfId="0" applyNumberFormat="1" applyFont="1" applyBorder="1" applyAlignment="1">
      <alignment horizontal="center" wrapText="1"/>
    </xf>
    <xf numFmtId="4" fontId="16" fillId="0" borderId="0" xfId="0" applyNumberFormat="1" applyFont="1" applyBorder="1" applyAlignment="1">
      <alignment horizontal="center" wrapText="1"/>
    </xf>
    <xf numFmtId="4" fontId="16" fillId="0" borderId="0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49" fontId="15" fillId="2" borderId="0" xfId="0" applyNumberFormat="1" applyFont="1" applyFill="1" applyBorder="1" applyAlignment="1">
      <alignment horizontal="right"/>
    </xf>
    <xf numFmtId="0" fontId="16" fillId="2" borderId="0" xfId="0" applyNumberFormat="1" applyFont="1" applyFill="1" applyBorder="1" applyAlignment="1">
      <alignment horizontal="left" wrapText="1"/>
    </xf>
    <xf numFmtId="1" fontId="16" fillId="2" borderId="0" xfId="0" applyNumberFormat="1" applyFont="1" applyFill="1" applyBorder="1" applyAlignment="1">
      <alignment horizontal="center"/>
    </xf>
    <xf numFmtId="49" fontId="16" fillId="2" borderId="0" xfId="0" applyNumberFormat="1" applyFont="1" applyFill="1" applyBorder="1" applyAlignment="1">
      <alignment horizontal="center"/>
    </xf>
    <xf numFmtId="4" fontId="16" fillId="2" borderId="0" xfId="0" applyNumberFormat="1" applyFont="1" applyFill="1" applyBorder="1" applyAlignment="1">
      <alignment horizontal="right"/>
    </xf>
    <xf numFmtId="0" fontId="16" fillId="2" borderId="0" xfId="0" applyFont="1" applyFill="1" applyAlignment="1">
      <alignment horizontal="left" wrapText="1"/>
    </xf>
    <xf numFmtId="3" fontId="16" fillId="2" borderId="0" xfId="0" applyNumberFormat="1" applyFont="1" applyFill="1" applyAlignment="1">
      <alignment horizontal="center"/>
    </xf>
    <xf numFmtId="49" fontId="16" fillId="2" borderId="0" xfId="0" applyNumberFormat="1" applyFont="1" applyFill="1" applyAlignment="1">
      <alignment horizontal="center"/>
    </xf>
    <xf numFmtId="4" fontId="16" fillId="2" borderId="0" xfId="0" applyNumberFormat="1" applyFont="1" applyFill="1" applyAlignment="1">
      <alignment horizontal="right"/>
    </xf>
    <xf numFmtId="0" fontId="16" fillId="2" borderId="0" xfId="0" applyFont="1" applyFill="1" applyAlignment="1">
      <alignment vertical="top"/>
    </xf>
    <xf numFmtId="1" fontId="16" fillId="2" borderId="0" xfId="0" applyNumberFormat="1" applyFont="1" applyFill="1" applyAlignment="1">
      <alignment horizontal="center"/>
    </xf>
    <xf numFmtId="49" fontId="16" fillId="2" borderId="0" xfId="0" applyNumberFormat="1" applyFont="1" applyFill="1" applyBorder="1" applyAlignment="1">
      <alignment horizontal="center" wrapText="1"/>
    </xf>
    <xf numFmtId="49" fontId="16" fillId="2" borderId="0" xfId="0" applyNumberFormat="1" applyFont="1" applyFill="1"/>
    <xf numFmtId="0" fontId="0" fillId="0" borderId="0" xfId="0" applyBorder="1"/>
    <xf numFmtId="0" fontId="5" fillId="0" borderId="0" xfId="0" applyFont="1"/>
    <xf numFmtId="0" fontId="0" fillId="0" borderId="3" xfId="0" applyBorder="1"/>
    <xf numFmtId="0" fontId="15" fillId="0" borderId="1" xfId="0" applyFont="1" applyFill="1" applyBorder="1" applyAlignment="1">
      <alignment horizontal="center" vertical="center" wrapText="1"/>
    </xf>
    <xf numFmtId="49" fontId="16" fillId="2" borderId="0" xfId="0" applyNumberFormat="1" applyFont="1" applyFill="1" applyAlignment="1">
      <alignment horizontal="right"/>
    </xf>
    <xf numFmtId="0" fontId="17" fillId="0" borderId="0" xfId="0" applyFont="1" applyAlignment="1">
      <alignment horizontal="center" wrapText="1"/>
    </xf>
    <xf numFmtId="0" fontId="21" fillId="0" borderId="3" xfId="0" applyFont="1" applyBorder="1"/>
    <xf numFmtId="0" fontId="15" fillId="0" borderId="3" xfId="0" applyFont="1" applyBorder="1" applyAlignment="1">
      <alignment horizontal="center"/>
    </xf>
    <xf numFmtId="0" fontId="16" fillId="2" borderId="0" xfId="0" applyFont="1" applyFill="1" applyAlignment="1">
      <alignment wrapText="1"/>
    </xf>
    <xf numFmtId="0" fontId="16" fillId="0" borderId="0" xfId="0" applyFont="1" applyAlignment="1">
      <alignment horizontal="right"/>
    </xf>
    <xf numFmtId="0" fontId="16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left" wrapText="1"/>
    </xf>
    <xf numFmtId="0" fontId="16" fillId="0" borderId="3" xfId="11" applyFont="1" applyBorder="1" applyAlignment="1">
      <alignment horizontal="center" wrapText="1"/>
    </xf>
    <xf numFmtId="0" fontId="16" fillId="0" borderId="3" xfId="11" applyFont="1" applyBorder="1" applyAlignment="1">
      <alignment horizontal="justify" wrapText="1"/>
    </xf>
    <xf numFmtId="4" fontId="16" fillId="0" borderId="3" xfId="11" applyNumberFormat="1" applyFont="1" applyBorder="1" applyAlignment="1">
      <alignment horizontal="center" wrapText="1"/>
    </xf>
    <xf numFmtId="4" fontId="16" fillId="0" borderId="3" xfId="11" applyNumberFormat="1" applyFont="1" applyBorder="1" applyAlignment="1">
      <alignment horizontal="center"/>
    </xf>
    <xf numFmtId="0" fontId="16" fillId="0" borderId="9" xfId="11" applyFont="1" applyBorder="1" applyAlignment="1">
      <alignment horizontal="center" wrapText="1"/>
    </xf>
    <xf numFmtId="0" fontId="16" fillId="0" borderId="10" xfId="11" applyFont="1" applyBorder="1" applyAlignment="1">
      <alignment horizontal="center" wrapText="1"/>
    </xf>
    <xf numFmtId="49" fontId="16" fillId="0" borderId="3" xfId="11" applyNumberFormat="1" applyFont="1" applyBorder="1" applyAlignment="1">
      <alignment horizontal="center" wrapText="1"/>
    </xf>
    <xf numFmtId="0" fontId="0" fillId="0" borderId="0" xfId="0"/>
    <xf numFmtId="0" fontId="0" fillId="0" borderId="0" xfId="0"/>
    <xf numFmtId="0" fontId="16" fillId="0" borderId="3" xfId="0" applyFont="1" applyBorder="1" applyAlignment="1">
      <alignment horizontal="center" wrapText="1"/>
    </xf>
    <xf numFmtId="0" fontId="16" fillId="0" borderId="3" xfId="0" applyFont="1" applyBorder="1" applyAlignment="1">
      <alignment horizontal="justify" wrapText="1"/>
    </xf>
    <xf numFmtId="4" fontId="16" fillId="0" borderId="3" xfId="0" applyNumberFormat="1" applyFont="1" applyBorder="1" applyAlignment="1">
      <alignment horizontal="center"/>
    </xf>
    <xf numFmtId="3" fontId="16" fillId="0" borderId="3" xfId="0" applyNumberFormat="1" applyFont="1" applyBorder="1" applyAlignment="1">
      <alignment horizontal="center"/>
    </xf>
    <xf numFmtId="0" fontId="0" fillId="2" borderId="0" xfId="0" applyFill="1" applyBorder="1"/>
    <xf numFmtId="49" fontId="6" fillId="2" borderId="0" xfId="0" applyNumberFormat="1" applyFont="1" applyFill="1" applyBorder="1" applyAlignment="1"/>
    <xf numFmtId="49" fontId="16" fillId="2" borderId="3" xfId="0" applyNumberFormat="1" applyFont="1" applyFill="1" applyBorder="1" applyAlignment="1">
      <alignment horizontal="center"/>
    </xf>
    <xf numFmtId="0" fontId="16" fillId="2" borderId="3" xfId="0" applyNumberFormat="1" applyFont="1" applyFill="1" applyBorder="1" applyAlignment="1">
      <alignment horizontal="left" wrapText="1"/>
    </xf>
    <xf numFmtId="4" fontId="16" fillId="2" borderId="3" xfId="0" applyNumberFormat="1" applyFont="1" applyFill="1" applyBorder="1" applyAlignment="1">
      <alignment horizontal="right"/>
    </xf>
    <xf numFmtId="0" fontId="15" fillId="0" borderId="3" xfId="0" applyFont="1" applyBorder="1" applyAlignment="1">
      <alignment horizontal="center" wrapText="1"/>
    </xf>
    <xf numFmtId="49" fontId="16" fillId="2" borderId="0" xfId="0" applyNumberFormat="1" applyFont="1" applyFill="1" applyBorder="1" applyAlignment="1">
      <alignment horizontal="center"/>
    </xf>
    <xf numFmtId="4" fontId="16" fillId="2" borderId="0" xfId="0" applyNumberFormat="1" applyFont="1" applyFill="1" applyBorder="1" applyAlignment="1">
      <alignment horizontal="right"/>
    </xf>
    <xf numFmtId="0" fontId="16" fillId="0" borderId="3" xfId="0" applyFont="1" applyBorder="1" applyAlignment="1">
      <alignment horizontal="left" wrapText="1"/>
    </xf>
    <xf numFmtId="0" fontId="16" fillId="0" borderId="3" xfId="0" applyFont="1" applyBorder="1" applyAlignment="1">
      <alignment horizontal="center"/>
    </xf>
    <xf numFmtId="0" fontId="21" fillId="0" borderId="3" xfId="0" applyFont="1" applyBorder="1" applyAlignment="1">
      <alignment wrapText="1"/>
    </xf>
    <xf numFmtId="0" fontId="15" fillId="0" borderId="3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3" xfId="0" applyFont="1" applyFill="1" applyBorder="1" applyAlignment="1">
      <alignment horizontal="justify" wrapText="1"/>
    </xf>
    <xf numFmtId="4" fontId="16" fillId="0" borderId="3" xfId="0" applyNumberFormat="1" applyFont="1" applyFill="1" applyBorder="1" applyAlignment="1">
      <alignment horizontal="center"/>
    </xf>
    <xf numFmtId="0" fontId="16" fillId="0" borderId="9" xfId="0" applyFont="1" applyBorder="1" applyAlignment="1">
      <alignment horizontal="center" wrapText="1"/>
    </xf>
    <xf numFmtId="49" fontId="16" fillId="0" borderId="9" xfId="0" applyNumberFormat="1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49" fontId="16" fillId="0" borderId="7" xfId="0" applyNumberFormat="1" applyFont="1" applyBorder="1" applyAlignment="1">
      <alignment horizontal="center" wrapText="1"/>
    </xf>
    <xf numFmtId="49" fontId="16" fillId="0" borderId="8" xfId="0" applyNumberFormat="1" applyFont="1" applyBorder="1" applyAlignment="1">
      <alignment horizontal="center" wrapText="1"/>
    </xf>
    <xf numFmtId="49" fontId="23" fillId="0" borderId="3" xfId="0" applyNumberFormat="1" applyFont="1" applyBorder="1" applyAlignment="1">
      <alignment horizontal="center" wrapText="1"/>
    </xf>
    <xf numFmtId="164" fontId="23" fillId="0" borderId="3" xfId="0" applyNumberFormat="1" applyFont="1" applyBorder="1" applyAlignment="1">
      <alignment horizontal="center" wrapText="1"/>
    </xf>
    <xf numFmtId="0" fontId="24" fillId="0" borderId="3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wrapText="1"/>
    </xf>
    <xf numFmtId="1" fontId="16" fillId="0" borderId="3" xfId="0" applyNumberFormat="1" applyFont="1" applyBorder="1" applyAlignment="1">
      <alignment horizontal="center"/>
    </xf>
    <xf numFmtId="0" fontId="16" fillId="0" borderId="3" xfId="0" applyFont="1" applyBorder="1" applyAlignment="1">
      <alignment wrapText="1"/>
    </xf>
    <xf numFmtId="0" fontId="0" fillId="0" borderId="0" xfId="0" applyFill="1"/>
    <xf numFmtId="0" fontId="16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wrapText="1"/>
    </xf>
    <xf numFmtId="0" fontId="15" fillId="0" borderId="9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wrapText="1"/>
    </xf>
    <xf numFmtId="4" fontId="16" fillId="0" borderId="0" xfId="0" applyNumberFormat="1" applyFont="1" applyBorder="1" applyAlignment="1">
      <alignment horizontal="right"/>
    </xf>
    <xf numFmtId="0" fontId="24" fillId="0" borderId="1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16" fillId="2" borderId="0" xfId="0" applyFont="1" applyFill="1" applyAlignment="1">
      <alignment horizontal="left" wrapText="1"/>
    </xf>
    <xf numFmtId="0" fontId="15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right"/>
    </xf>
    <xf numFmtId="0" fontId="15" fillId="0" borderId="3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17" fillId="2" borderId="0" xfId="0" applyFont="1" applyFill="1" applyAlignment="1">
      <alignment horizont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</cellXfs>
  <cellStyles count="15">
    <cellStyle name="Обычный" xfId="0" builtinId="0"/>
    <cellStyle name="Обычный 2" xfId="1"/>
    <cellStyle name="Обычный 2 2" xfId="2"/>
    <cellStyle name="Обычный 2 2 2" xfId="4"/>
    <cellStyle name="Обычный 2 2 2 2" xfId="9"/>
    <cellStyle name="Обычный 2 2 2 3" xfId="14"/>
    <cellStyle name="Обычный 2 2 3" xfId="8"/>
    <cellStyle name="Обычный 2 2 4" xfId="13"/>
    <cellStyle name="Обычный 2 3" xfId="3"/>
    <cellStyle name="Обычный 2 4" xfId="7"/>
    <cellStyle name="Обычный 2 5" xfId="12"/>
    <cellStyle name="Обычный 3" xfId="5"/>
    <cellStyle name="Обычный 3 2" xfId="11"/>
    <cellStyle name="Обычный 3 3" xfId="10"/>
    <cellStyle name="Обычный 4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799"/>
  <sheetViews>
    <sheetView view="pageBreakPreview" topLeftCell="A37" zoomScale="70" zoomScaleNormal="100" zoomScaleSheetLayoutView="70" workbookViewId="0">
      <selection activeCell="J33" sqref="J33"/>
    </sheetView>
  </sheetViews>
  <sheetFormatPr defaultColWidth="9.109375" defaultRowHeight="13.2" x14ac:dyDescent="0.25"/>
  <cols>
    <col min="1" max="1" width="54.33203125" style="1" customWidth="1"/>
    <col min="2" max="2" width="17.33203125" style="1" customWidth="1"/>
    <col min="3" max="3" width="30.44140625" style="1" customWidth="1"/>
    <col min="4" max="4" width="17.44140625" style="1" customWidth="1"/>
    <col min="5" max="5" width="10.5546875" style="1" bestFit="1" customWidth="1"/>
    <col min="6" max="6" width="18.33203125" style="1" bestFit="1" customWidth="1"/>
    <col min="7" max="7" width="9.109375" style="1"/>
    <col min="8" max="8" width="10.5546875" style="1" bestFit="1" customWidth="1"/>
    <col min="9" max="9" width="14.109375" style="1" bestFit="1" customWidth="1"/>
    <col min="10" max="12" width="7.33203125" style="1" bestFit="1" customWidth="1"/>
    <col min="13" max="16384" width="9.109375" style="1"/>
  </cols>
  <sheetData>
    <row r="1" spans="1:6" ht="13.8" x14ac:dyDescent="0.25">
      <c r="A1" s="139"/>
      <c r="B1" s="140"/>
      <c r="C1" s="140"/>
      <c r="D1" s="140"/>
    </row>
    <row r="2" spans="1:6" ht="54" customHeight="1" x14ac:dyDescent="0.35">
      <c r="A2" s="51"/>
      <c r="B2" s="150" t="s">
        <v>87</v>
      </c>
      <c r="C2" s="150"/>
      <c r="D2" s="150"/>
    </row>
    <row r="3" spans="1:6" ht="15.6" x14ac:dyDescent="0.3">
      <c r="A3" s="6"/>
      <c r="B3" s="5"/>
      <c r="C3" s="5"/>
      <c r="D3" s="4"/>
    </row>
    <row r="4" spans="1:6" ht="15.6" x14ac:dyDescent="0.3">
      <c r="A4" s="6"/>
      <c r="B4" s="5"/>
      <c r="C4" s="5"/>
      <c r="D4" s="59"/>
    </row>
    <row r="5" spans="1:6" ht="36.6" customHeight="1" x14ac:dyDescent="0.3">
      <c r="A5" s="145" t="s">
        <v>325</v>
      </c>
      <c r="B5" s="145"/>
      <c r="C5" s="145"/>
      <c r="D5" s="145"/>
    </row>
    <row r="6" spans="1:6" s="3" customFormat="1" ht="46.8" customHeight="1" x14ac:dyDescent="0.3">
      <c r="A6" s="145" t="s">
        <v>326</v>
      </c>
      <c r="B6" s="145"/>
      <c r="C6" s="145"/>
      <c r="D6" s="145"/>
    </row>
    <row r="7" spans="1:6" s="3" customFormat="1" ht="25.95" customHeight="1" x14ac:dyDescent="0.3">
      <c r="A7" s="45"/>
      <c r="B7" s="45"/>
      <c r="C7" s="45"/>
      <c r="D7" s="53" t="s">
        <v>88</v>
      </c>
    </row>
    <row r="8" spans="1:6" ht="18.600000000000001" customHeight="1" x14ac:dyDescent="0.25">
      <c r="A8" s="141" t="s">
        <v>1</v>
      </c>
      <c r="B8" s="146" t="s">
        <v>38</v>
      </c>
      <c r="C8" s="146"/>
      <c r="D8" s="143" t="s">
        <v>0</v>
      </c>
    </row>
    <row r="9" spans="1:6" ht="13.2" customHeight="1" x14ac:dyDescent="0.25">
      <c r="A9" s="142"/>
      <c r="B9" s="147" t="s">
        <v>266</v>
      </c>
      <c r="C9" s="147" t="s">
        <v>267</v>
      </c>
      <c r="D9" s="142"/>
    </row>
    <row r="10" spans="1:6" ht="13.2" customHeight="1" x14ac:dyDescent="0.25">
      <c r="A10" s="142"/>
      <c r="B10" s="148"/>
      <c r="C10" s="148"/>
      <c r="D10" s="142"/>
    </row>
    <row r="11" spans="1:6" ht="13.2" customHeight="1" x14ac:dyDescent="0.25">
      <c r="A11" s="142"/>
      <c r="B11" s="148"/>
      <c r="C11" s="148"/>
      <c r="D11" s="142"/>
    </row>
    <row r="12" spans="1:6" ht="55.2" customHeight="1" x14ac:dyDescent="0.25">
      <c r="A12" s="142"/>
      <c r="B12" s="149"/>
      <c r="C12" s="149"/>
      <c r="D12" s="144"/>
    </row>
    <row r="13" spans="1:6" ht="15.6" x14ac:dyDescent="0.3">
      <c r="A13" s="54">
        <v>1</v>
      </c>
      <c r="B13" s="28">
        <v>2</v>
      </c>
      <c r="C13" s="28">
        <v>3</v>
      </c>
      <c r="D13" s="55">
        <v>4</v>
      </c>
      <c r="E13" s="2"/>
      <c r="F13" s="2"/>
    </row>
    <row r="14" spans="1:6" s="7" customFormat="1" ht="31.2" x14ac:dyDescent="0.3">
      <c r="A14" s="57" t="s">
        <v>265</v>
      </c>
      <c r="B14" s="55"/>
      <c r="C14" s="28"/>
      <c r="D14" s="58">
        <f>D16+D21+D33+D31</f>
        <v>32886828.930000003</v>
      </c>
      <c r="E14" s="8"/>
      <c r="F14" s="8"/>
    </row>
    <row r="15" spans="1:6" s="7" customFormat="1" ht="15.6" x14ac:dyDescent="0.3">
      <c r="A15" s="57" t="s">
        <v>64</v>
      </c>
      <c r="B15" s="55"/>
      <c r="C15" s="28"/>
      <c r="D15" s="58"/>
      <c r="E15" s="8"/>
      <c r="F15" s="8"/>
    </row>
    <row r="16" spans="1:6" s="7" customFormat="1" ht="15.6" x14ac:dyDescent="0.3">
      <c r="A16" s="48" t="s">
        <v>39</v>
      </c>
      <c r="B16" s="56">
        <v>100</v>
      </c>
      <c r="C16" s="47"/>
      <c r="D16" s="49">
        <f>D17+D18+D19+D20</f>
        <v>3821047.4899999998</v>
      </c>
      <c r="E16" s="8"/>
      <c r="F16" s="8"/>
    </row>
    <row r="17" spans="1:6" s="7" customFormat="1" ht="133.19999999999999" customHeight="1" x14ac:dyDescent="0.3">
      <c r="A17" s="48" t="s">
        <v>290</v>
      </c>
      <c r="B17" s="56">
        <v>100</v>
      </c>
      <c r="C17" s="47" t="s">
        <v>289</v>
      </c>
      <c r="D17" s="49">
        <v>1739276.46</v>
      </c>
      <c r="E17" s="8"/>
      <c r="F17" s="8"/>
    </row>
    <row r="18" spans="1:6" s="7" customFormat="1" ht="148.19999999999999" customHeight="1" x14ac:dyDescent="0.3">
      <c r="A18" s="48" t="s">
        <v>291</v>
      </c>
      <c r="B18" s="56">
        <v>100</v>
      </c>
      <c r="C18" s="47" t="s">
        <v>292</v>
      </c>
      <c r="D18" s="49">
        <v>12784.15</v>
      </c>
      <c r="E18" s="8"/>
      <c r="F18" s="8"/>
    </row>
    <row r="19" spans="1:6" s="7" customFormat="1" ht="132" customHeight="1" x14ac:dyDescent="0.3">
      <c r="A19" s="48" t="s">
        <v>293</v>
      </c>
      <c r="B19" s="56">
        <v>100</v>
      </c>
      <c r="C19" s="47" t="s">
        <v>294</v>
      </c>
      <c r="D19" s="49">
        <v>2323679.25</v>
      </c>
      <c r="E19" s="8"/>
      <c r="F19" s="8"/>
    </row>
    <row r="20" spans="1:6" s="7" customFormat="1" ht="137.4" customHeight="1" x14ac:dyDescent="0.3">
      <c r="A20" s="48" t="s">
        <v>296</v>
      </c>
      <c r="B20" s="56">
        <v>100</v>
      </c>
      <c r="C20" s="47" t="s">
        <v>295</v>
      </c>
      <c r="D20" s="49">
        <v>-254692.37</v>
      </c>
      <c r="E20" s="8"/>
      <c r="F20" s="8"/>
    </row>
    <row r="21" spans="1:6" s="7" customFormat="1" ht="19.95" customHeight="1" x14ac:dyDescent="0.3">
      <c r="A21" s="57" t="s">
        <v>40</v>
      </c>
      <c r="B21" s="55">
        <v>182</v>
      </c>
      <c r="C21" s="28"/>
      <c r="D21" s="58">
        <f>D22+D23+D24+D25+D26+D28+D29+D30+D27</f>
        <v>7200953.2400000002</v>
      </c>
      <c r="E21" s="8"/>
      <c r="F21" s="8"/>
    </row>
    <row r="22" spans="1:6" s="7" customFormat="1" ht="99.6" customHeight="1" x14ac:dyDescent="0.3">
      <c r="A22" s="57" t="s">
        <v>3</v>
      </c>
      <c r="B22" s="55">
        <v>182</v>
      </c>
      <c r="C22" s="28" t="s">
        <v>41</v>
      </c>
      <c r="D22" s="58">
        <v>3612781.39</v>
      </c>
      <c r="E22" s="8"/>
      <c r="F22" s="8"/>
    </row>
    <row r="23" spans="1:6" s="7" customFormat="1" ht="147.6" customHeight="1" x14ac:dyDescent="0.3">
      <c r="A23" s="57" t="s">
        <v>335</v>
      </c>
      <c r="B23" s="55">
        <v>182</v>
      </c>
      <c r="C23" s="28" t="s">
        <v>42</v>
      </c>
      <c r="D23" s="58">
        <v>2567.7199999999998</v>
      </c>
      <c r="E23" s="8"/>
      <c r="F23" s="8"/>
    </row>
    <row r="24" spans="1:6" s="7" customFormat="1" ht="69.599999999999994" customHeight="1" x14ac:dyDescent="0.3">
      <c r="A24" s="57" t="s">
        <v>4</v>
      </c>
      <c r="B24" s="55">
        <v>182</v>
      </c>
      <c r="C24" s="28" t="s">
        <v>43</v>
      </c>
      <c r="D24" s="58">
        <v>73399.16</v>
      </c>
      <c r="E24" s="8"/>
      <c r="F24" s="8"/>
    </row>
    <row r="25" spans="1:6" s="7" customFormat="1" ht="109.2" x14ac:dyDescent="0.3">
      <c r="A25" s="57" t="s">
        <v>121</v>
      </c>
      <c r="B25" s="55">
        <v>182</v>
      </c>
      <c r="C25" s="28" t="s">
        <v>44</v>
      </c>
      <c r="D25" s="58">
        <v>1037.76</v>
      </c>
      <c r="E25" s="8"/>
      <c r="F25" s="8"/>
    </row>
    <row r="26" spans="1:6" s="7" customFormat="1" ht="19.95" customHeight="1" x14ac:dyDescent="0.3">
      <c r="A26" s="57" t="s">
        <v>5</v>
      </c>
      <c r="B26" s="55">
        <v>182</v>
      </c>
      <c r="C26" s="28" t="s">
        <v>45</v>
      </c>
      <c r="D26" s="58">
        <v>161323.37</v>
      </c>
      <c r="E26" s="8"/>
      <c r="F26" s="8"/>
    </row>
    <row r="27" spans="1:6" s="7" customFormat="1" ht="34.950000000000003" hidden="1" customHeight="1" x14ac:dyDescent="0.3">
      <c r="A27" s="57" t="s">
        <v>154</v>
      </c>
      <c r="B27" s="55">
        <v>182</v>
      </c>
      <c r="C27" s="28" t="s">
        <v>155</v>
      </c>
      <c r="D27" s="58">
        <v>0</v>
      </c>
      <c r="E27" s="8"/>
      <c r="F27" s="8"/>
    </row>
    <row r="28" spans="1:6" s="7" customFormat="1" ht="70.2" customHeight="1" x14ac:dyDescent="0.3">
      <c r="A28" s="57" t="s">
        <v>101</v>
      </c>
      <c r="B28" s="55">
        <v>182</v>
      </c>
      <c r="C28" s="28" t="s">
        <v>100</v>
      </c>
      <c r="D28" s="58">
        <v>1311206.29</v>
      </c>
      <c r="E28" s="8"/>
      <c r="F28" s="8"/>
    </row>
    <row r="29" spans="1:6" s="7" customFormat="1" ht="46.8" x14ac:dyDescent="0.3">
      <c r="A29" s="57" t="s">
        <v>99</v>
      </c>
      <c r="B29" s="55">
        <v>182</v>
      </c>
      <c r="C29" s="28" t="s">
        <v>98</v>
      </c>
      <c r="D29" s="58">
        <v>263839.55</v>
      </c>
      <c r="E29" s="8"/>
      <c r="F29" s="8"/>
    </row>
    <row r="30" spans="1:6" s="7" customFormat="1" ht="46.8" x14ac:dyDescent="0.3">
      <c r="A30" s="57" t="s">
        <v>96</v>
      </c>
      <c r="B30" s="55">
        <v>182</v>
      </c>
      <c r="C30" s="28" t="s">
        <v>97</v>
      </c>
      <c r="D30" s="58">
        <v>1774798</v>
      </c>
      <c r="E30" s="8"/>
      <c r="F30" s="8"/>
    </row>
    <row r="31" spans="1:6" s="7" customFormat="1" ht="31.2" x14ac:dyDescent="0.3">
      <c r="A31" s="57" t="s">
        <v>245</v>
      </c>
      <c r="B31" s="55">
        <v>821</v>
      </c>
      <c r="C31" s="28"/>
      <c r="D31" s="58">
        <f>D32</f>
        <v>1000</v>
      </c>
      <c r="E31" s="8"/>
      <c r="F31" s="8"/>
    </row>
    <row r="32" spans="1:6" s="7" customFormat="1" ht="62.4" x14ac:dyDescent="0.3">
      <c r="A32" s="57" t="s">
        <v>246</v>
      </c>
      <c r="B32" s="55">
        <v>821</v>
      </c>
      <c r="C32" s="28" t="s">
        <v>247</v>
      </c>
      <c r="D32" s="58">
        <v>1000</v>
      </c>
      <c r="E32" s="8"/>
      <c r="F32" s="8"/>
    </row>
    <row r="33" spans="1:6" s="7" customFormat="1" ht="31.8" customHeight="1" x14ac:dyDescent="0.3">
      <c r="A33" s="57" t="s">
        <v>120</v>
      </c>
      <c r="B33" s="55">
        <v>992</v>
      </c>
      <c r="C33" s="28"/>
      <c r="D33" s="58">
        <f>D34+D36+D37+D39+D41+D42+D43+D44+D46+D45+D47+D35+D40+D38</f>
        <v>21863828.200000003</v>
      </c>
      <c r="E33" s="8"/>
      <c r="F33" s="8"/>
    </row>
    <row r="34" spans="1:6" ht="93.6" x14ac:dyDescent="0.3">
      <c r="A34" s="57" t="s">
        <v>6</v>
      </c>
      <c r="B34" s="55">
        <v>992</v>
      </c>
      <c r="C34" s="28" t="s">
        <v>46</v>
      </c>
      <c r="D34" s="58">
        <v>200</v>
      </c>
      <c r="E34" s="2"/>
      <c r="F34" s="2"/>
    </row>
    <row r="35" spans="1:6" s="7" customFormat="1" ht="115.95" customHeight="1" x14ac:dyDescent="0.3">
      <c r="A35" s="57" t="s">
        <v>103</v>
      </c>
      <c r="B35" s="55">
        <v>992</v>
      </c>
      <c r="C35" s="28" t="s">
        <v>102</v>
      </c>
      <c r="D35" s="58">
        <v>1649244.35</v>
      </c>
      <c r="E35" s="8"/>
      <c r="F35" s="8"/>
    </row>
    <row r="36" spans="1:6" ht="102.6" customHeight="1" x14ac:dyDescent="0.3">
      <c r="A36" s="57" t="s">
        <v>107</v>
      </c>
      <c r="B36" s="55">
        <v>992</v>
      </c>
      <c r="C36" s="28" t="s">
        <v>106</v>
      </c>
      <c r="D36" s="58">
        <v>141194.48000000001</v>
      </c>
      <c r="E36" s="2"/>
      <c r="F36" s="2"/>
    </row>
    <row r="37" spans="1:6" ht="78" x14ac:dyDescent="0.3">
      <c r="A37" s="57" t="s">
        <v>108</v>
      </c>
      <c r="B37" s="55">
        <v>992</v>
      </c>
      <c r="C37" s="28" t="s">
        <v>109</v>
      </c>
      <c r="D37" s="58">
        <v>1588540.11</v>
      </c>
      <c r="E37" s="2"/>
      <c r="F37" s="2"/>
    </row>
    <row r="38" spans="1:6" s="3" customFormat="1" ht="31.2" x14ac:dyDescent="0.3">
      <c r="A38" s="57" t="s">
        <v>241</v>
      </c>
      <c r="B38" s="55">
        <v>992</v>
      </c>
      <c r="C38" s="28" t="s">
        <v>242</v>
      </c>
      <c r="D38" s="58">
        <v>61118.38</v>
      </c>
      <c r="E38" s="38"/>
      <c r="F38" s="38"/>
    </row>
    <row r="39" spans="1:6" s="3" customFormat="1" ht="109.2" hidden="1" x14ac:dyDescent="0.3">
      <c r="A39" s="57" t="s">
        <v>110</v>
      </c>
      <c r="B39" s="55">
        <v>992</v>
      </c>
      <c r="C39" s="28" t="s">
        <v>111</v>
      </c>
      <c r="D39" s="58">
        <v>0</v>
      </c>
      <c r="E39" s="38"/>
      <c r="F39" s="38"/>
    </row>
    <row r="40" spans="1:6" s="3" customFormat="1" ht="70.2" customHeight="1" x14ac:dyDescent="0.3">
      <c r="A40" s="57" t="s">
        <v>105</v>
      </c>
      <c r="B40" s="55">
        <v>992</v>
      </c>
      <c r="C40" s="28" t="s">
        <v>104</v>
      </c>
      <c r="D40" s="58">
        <v>552926.37</v>
      </c>
      <c r="E40" s="38"/>
      <c r="F40" s="38"/>
    </row>
    <row r="41" spans="1:6" ht="62.4" x14ac:dyDescent="0.3">
      <c r="A41" s="57" t="s">
        <v>113</v>
      </c>
      <c r="B41" s="55">
        <v>992</v>
      </c>
      <c r="C41" s="28" t="s">
        <v>112</v>
      </c>
      <c r="D41" s="58">
        <v>699204.51</v>
      </c>
      <c r="E41" s="2"/>
      <c r="F41" s="2"/>
    </row>
    <row r="42" spans="1:6" ht="37.200000000000003" customHeight="1" x14ac:dyDescent="0.3">
      <c r="A42" s="57" t="s">
        <v>114</v>
      </c>
      <c r="B42" s="55">
        <v>992</v>
      </c>
      <c r="C42" s="28" t="s">
        <v>297</v>
      </c>
      <c r="D42" s="58">
        <v>16075900</v>
      </c>
      <c r="E42" s="2"/>
      <c r="F42" s="2"/>
    </row>
    <row r="43" spans="1:6" s="3" customFormat="1" ht="75" customHeight="1" x14ac:dyDescent="0.3">
      <c r="A43" s="57" t="s">
        <v>298</v>
      </c>
      <c r="B43" s="55">
        <v>992</v>
      </c>
      <c r="C43" s="28" t="s">
        <v>299</v>
      </c>
      <c r="D43" s="58">
        <v>570000</v>
      </c>
      <c r="E43" s="38"/>
      <c r="F43" s="38"/>
    </row>
    <row r="44" spans="1:6" ht="25.95" customHeight="1" x14ac:dyDescent="0.3">
      <c r="A44" s="57" t="s">
        <v>115</v>
      </c>
      <c r="B44" s="55">
        <v>992</v>
      </c>
      <c r="C44" s="28" t="s">
        <v>300</v>
      </c>
      <c r="D44" s="58">
        <v>300000</v>
      </c>
      <c r="E44" s="2"/>
      <c r="F44" s="2"/>
    </row>
    <row r="45" spans="1:6" ht="58.95" customHeight="1" x14ac:dyDescent="0.3">
      <c r="A45" s="57" t="s">
        <v>117</v>
      </c>
      <c r="B45" s="55">
        <v>992</v>
      </c>
      <c r="C45" s="28" t="s">
        <v>301</v>
      </c>
      <c r="D45" s="58">
        <v>3800</v>
      </c>
      <c r="E45" s="2"/>
      <c r="F45" s="2"/>
    </row>
    <row r="46" spans="1:6" ht="46.8" x14ac:dyDescent="0.3">
      <c r="A46" s="57" t="s">
        <v>116</v>
      </c>
      <c r="B46" s="55">
        <v>992</v>
      </c>
      <c r="C46" s="28" t="s">
        <v>302</v>
      </c>
      <c r="D46" s="58">
        <v>221700</v>
      </c>
      <c r="E46" s="2"/>
      <c r="F46" s="2"/>
    </row>
    <row r="47" spans="1:6" ht="62.4" hidden="1" x14ac:dyDescent="0.3">
      <c r="A47" s="57" t="s">
        <v>244</v>
      </c>
      <c r="B47" s="55">
        <v>992</v>
      </c>
      <c r="C47" s="28" t="s">
        <v>243</v>
      </c>
      <c r="D47" s="58">
        <v>0</v>
      </c>
      <c r="E47" s="2"/>
      <c r="F47" s="2"/>
    </row>
    <row r="48" spans="1:6" s="3" customFormat="1" ht="15.6" x14ac:dyDescent="0.3">
      <c r="A48" s="60"/>
      <c r="B48" s="61"/>
      <c r="C48" s="50"/>
      <c r="D48" s="62"/>
      <c r="E48" s="38"/>
      <c r="F48" s="38"/>
    </row>
    <row r="49" spans="1:6" s="3" customFormat="1" ht="15.6" x14ac:dyDescent="0.3">
      <c r="A49" s="60"/>
      <c r="B49" s="61"/>
      <c r="C49" s="50"/>
      <c r="D49" s="62"/>
      <c r="E49" s="38"/>
      <c r="F49" s="38"/>
    </row>
    <row r="50" spans="1:6" s="3" customFormat="1" ht="18" x14ac:dyDescent="0.35">
      <c r="A50" s="96" t="s">
        <v>268</v>
      </c>
      <c r="B50" s="61"/>
      <c r="C50" s="50"/>
      <c r="D50" s="62"/>
      <c r="E50" s="38"/>
      <c r="F50" s="38"/>
    </row>
    <row r="51" spans="1:6" s="3" customFormat="1" ht="18" x14ac:dyDescent="0.35">
      <c r="A51" s="96" t="s">
        <v>269</v>
      </c>
      <c r="B51" s="61"/>
      <c r="C51" s="138" t="s">
        <v>270</v>
      </c>
      <c r="D51" s="138"/>
      <c r="E51" s="38"/>
      <c r="F51" s="38"/>
    </row>
    <row r="52" spans="1:6" s="3" customFormat="1" ht="18" x14ac:dyDescent="0.35">
      <c r="A52" s="96"/>
      <c r="B52" s="61"/>
      <c r="C52" s="50"/>
      <c r="D52" s="62"/>
      <c r="E52" s="38"/>
      <c r="F52" s="38"/>
    </row>
    <row r="53" spans="1:6" s="3" customFormat="1" ht="15.6" x14ac:dyDescent="0.3">
      <c r="A53" s="60"/>
      <c r="B53" s="61"/>
      <c r="C53" s="50"/>
      <c r="D53" s="62"/>
      <c r="E53" s="38"/>
      <c r="F53" s="38"/>
    </row>
    <row r="54" spans="1:6" ht="18" x14ac:dyDescent="0.35">
      <c r="A54" s="77" t="s">
        <v>93</v>
      </c>
      <c r="B54" s="78"/>
      <c r="C54" s="79"/>
      <c r="D54" s="80"/>
      <c r="E54" s="2"/>
      <c r="F54" s="2"/>
    </row>
    <row r="55" spans="1:6" ht="18" x14ac:dyDescent="0.35">
      <c r="A55" s="52" t="s">
        <v>94</v>
      </c>
      <c r="B55" s="52"/>
      <c r="C55" s="52"/>
      <c r="D55" s="52"/>
      <c r="E55" s="2"/>
      <c r="F55" s="2"/>
    </row>
    <row r="56" spans="1:6" ht="18" x14ac:dyDescent="0.35">
      <c r="A56" s="52" t="s">
        <v>118</v>
      </c>
      <c r="B56" s="52"/>
      <c r="C56" s="81"/>
      <c r="D56" s="52"/>
      <c r="E56" s="2"/>
      <c r="F56" s="2"/>
    </row>
    <row r="57" spans="1:6" ht="18" x14ac:dyDescent="0.35">
      <c r="A57" s="52" t="s">
        <v>95</v>
      </c>
      <c r="B57" s="52"/>
      <c r="C57" s="81"/>
      <c r="D57" s="52"/>
      <c r="E57" s="2"/>
      <c r="F57" s="2"/>
    </row>
    <row r="58" spans="1:6" ht="18" x14ac:dyDescent="0.35">
      <c r="A58" s="52" t="s">
        <v>119</v>
      </c>
      <c r="B58" s="52"/>
      <c r="C58" s="52"/>
      <c r="D58" s="52" t="s">
        <v>86</v>
      </c>
      <c r="E58" s="2"/>
      <c r="F58" s="2"/>
    </row>
    <row r="59" spans="1:6" x14ac:dyDescent="0.25">
      <c r="E59" s="2"/>
      <c r="F59" s="2"/>
    </row>
    <row r="60" spans="1:6" x14ac:dyDescent="0.25">
      <c r="E60" s="2"/>
      <c r="F60" s="2"/>
    </row>
    <row r="61" spans="1:6" x14ac:dyDescent="0.25">
      <c r="E61" s="2"/>
      <c r="F61" s="2"/>
    </row>
    <row r="62" spans="1:6" x14ac:dyDescent="0.25">
      <c r="E62" s="2"/>
      <c r="F62" s="2"/>
    </row>
    <row r="63" spans="1:6" x14ac:dyDescent="0.25">
      <c r="E63" s="2"/>
      <c r="F63" s="2"/>
    </row>
    <row r="64" spans="1:6" x14ac:dyDescent="0.25">
      <c r="E64" s="2"/>
      <c r="F64" s="2"/>
    </row>
    <row r="65" spans="5:6" x14ac:dyDescent="0.25">
      <c r="E65" s="2"/>
      <c r="F65" s="2"/>
    </row>
    <row r="66" spans="5:6" x14ac:dyDescent="0.25">
      <c r="E66" s="2"/>
      <c r="F66" s="2"/>
    </row>
    <row r="67" spans="5:6" x14ac:dyDescent="0.25">
      <c r="E67" s="2"/>
      <c r="F67" s="2"/>
    </row>
    <row r="68" spans="5:6" x14ac:dyDescent="0.25">
      <c r="E68" s="2"/>
      <c r="F68" s="2"/>
    </row>
    <row r="69" spans="5:6" x14ac:dyDescent="0.25">
      <c r="E69" s="2"/>
      <c r="F69" s="2"/>
    </row>
    <row r="70" spans="5:6" x14ac:dyDescent="0.25">
      <c r="E70" s="2"/>
      <c r="F70" s="2"/>
    </row>
    <row r="71" spans="5:6" x14ac:dyDescent="0.25">
      <c r="E71" s="2"/>
      <c r="F71" s="2"/>
    </row>
    <row r="72" spans="5:6" x14ac:dyDescent="0.25">
      <c r="E72" s="2"/>
      <c r="F72" s="2"/>
    </row>
    <row r="73" spans="5:6" x14ac:dyDescent="0.25">
      <c r="E73" s="2"/>
      <c r="F73" s="2"/>
    </row>
    <row r="74" spans="5:6" x14ac:dyDescent="0.25">
      <c r="E74" s="2"/>
      <c r="F74" s="2"/>
    </row>
    <row r="75" spans="5:6" x14ac:dyDescent="0.25">
      <c r="E75" s="2"/>
      <c r="F75" s="2"/>
    </row>
    <row r="76" spans="5:6" x14ac:dyDescent="0.25">
      <c r="E76" s="2"/>
      <c r="F76" s="2"/>
    </row>
    <row r="77" spans="5:6" x14ac:dyDescent="0.25">
      <c r="E77" s="2"/>
      <c r="F77" s="2"/>
    </row>
    <row r="78" spans="5:6" x14ac:dyDescent="0.25">
      <c r="E78" s="2"/>
      <c r="F78" s="2"/>
    </row>
    <row r="79" spans="5:6" x14ac:dyDescent="0.25">
      <c r="E79" s="2"/>
      <c r="F79" s="2"/>
    </row>
    <row r="80" spans="5:6" x14ac:dyDescent="0.25">
      <c r="E80" s="2"/>
      <c r="F80" s="2"/>
    </row>
    <row r="81" spans="5:6" x14ac:dyDescent="0.25">
      <c r="E81" s="2"/>
      <c r="F81" s="2"/>
    </row>
    <row r="82" spans="5:6" x14ac:dyDescent="0.25">
      <c r="E82" s="2"/>
      <c r="F82" s="2"/>
    </row>
    <row r="83" spans="5:6" x14ac:dyDescent="0.25">
      <c r="E83" s="2"/>
      <c r="F83" s="2"/>
    </row>
    <row r="84" spans="5:6" x14ac:dyDescent="0.25">
      <c r="E84" s="2"/>
      <c r="F84" s="2"/>
    </row>
    <row r="85" spans="5:6" x14ac:dyDescent="0.25">
      <c r="E85" s="2"/>
      <c r="F85" s="2"/>
    </row>
    <row r="86" spans="5:6" x14ac:dyDescent="0.25">
      <c r="E86" s="2"/>
      <c r="F86" s="2"/>
    </row>
    <row r="87" spans="5:6" x14ac:dyDescent="0.25">
      <c r="E87" s="2"/>
      <c r="F87" s="2"/>
    </row>
    <row r="88" spans="5:6" x14ac:dyDescent="0.25">
      <c r="E88" s="2"/>
      <c r="F88" s="2"/>
    </row>
    <row r="89" spans="5:6" x14ac:dyDescent="0.25">
      <c r="E89" s="2"/>
      <c r="F89" s="2"/>
    </row>
    <row r="90" spans="5:6" x14ac:dyDescent="0.25">
      <c r="E90" s="2"/>
      <c r="F90" s="2"/>
    </row>
    <row r="91" spans="5:6" x14ac:dyDescent="0.25">
      <c r="E91" s="2"/>
      <c r="F91" s="2"/>
    </row>
    <row r="92" spans="5:6" x14ac:dyDescent="0.25">
      <c r="E92" s="2"/>
      <c r="F92" s="2"/>
    </row>
    <row r="93" spans="5:6" x14ac:dyDescent="0.25">
      <c r="E93" s="2"/>
      <c r="F93" s="2"/>
    </row>
    <row r="94" spans="5:6" x14ac:dyDescent="0.25">
      <c r="E94" s="2"/>
      <c r="F94" s="2"/>
    </row>
    <row r="95" spans="5:6" x14ac:dyDescent="0.25">
      <c r="E95" s="2"/>
      <c r="F95" s="2"/>
    </row>
    <row r="96" spans="5:6" x14ac:dyDescent="0.25">
      <c r="E96" s="2"/>
      <c r="F96" s="2"/>
    </row>
    <row r="97" spans="5:6" x14ac:dyDescent="0.25">
      <c r="E97" s="2"/>
      <c r="F97" s="2"/>
    </row>
    <row r="98" spans="5:6" x14ac:dyDescent="0.25">
      <c r="E98" s="2"/>
      <c r="F98" s="2"/>
    </row>
    <row r="99" spans="5:6" x14ac:dyDescent="0.25">
      <c r="E99" s="2"/>
      <c r="F99" s="2"/>
    </row>
    <row r="100" spans="5:6" x14ac:dyDescent="0.25">
      <c r="E100" s="2"/>
      <c r="F100" s="2"/>
    </row>
    <row r="101" spans="5:6" x14ac:dyDescent="0.25">
      <c r="E101" s="2"/>
      <c r="F101" s="2"/>
    </row>
    <row r="102" spans="5:6" x14ac:dyDescent="0.25">
      <c r="E102" s="2"/>
      <c r="F102" s="2"/>
    </row>
    <row r="103" spans="5:6" x14ac:dyDescent="0.25">
      <c r="E103" s="2"/>
      <c r="F103" s="2"/>
    </row>
    <row r="104" spans="5:6" x14ac:dyDescent="0.25">
      <c r="E104" s="2"/>
      <c r="F104" s="2"/>
    </row>
    <row r="105" spans="5:6" x14ac:dyDescent="0.25">
      <c r="E105" s="2"/>
      <c r="F105" s="2"/>
    </row>
    <row r="106" spans="5:6" x14ac:dyDescent="0.25">
      <c r="E106" s="2"/>
      <c r="F106" s="2"/>
    </row>
    <row r="107" spans="5:6" x14ac:dyDescent="0.25">
      <c r="E107" s="2"/>
      <c r="F107" s="2"/>
    </row>
    <row r="108" spans="5:6" x14ac:dyDescent="0.25">
      <c r="E108" s="2"/>
      <c r="F108" s="2"/>
    </row>
    <row r="109" spans="5:6" x14ac:dyDescent="0.25">
      <c r="E109" s="2"/>
      <c r="F109" s="2"/>
    </row>
    <row r="110" spans="5:6" x14ac:dyDescent="0.25">
      <c r="E110" s="2"/>
      <c r="F110" s="2"/>
    </row>
    <row r="111" spans="5:6" x14ac:dyDescent="0.25">
      <c r="E111" s="2"/>
      <c r="F111" s="2"/>
    </row>
    <row r="112" spans="5:6" x14ac:dyDescent="0.25">
      <c r="E112" s="2"/>
      <c r="F112" s="2"/>
    </row>
    <row r="113" spans="5:6" x14ac:dyDescent="0.25">
      <c r="E113" s="2"/>
      <c r="F113" s="2"/>
    </row>
    <row r="114" spans="5:6" x14ac:dyDescent="0.25">
      <c r="E114" s="2"/>
      <c r="F114" s="2"/>
    </row>
    <row r="115" spans="5:6" x14ac:dyDescent="0.25">
      <c r="E115" s="2"/>
      <c r="F115" s="2"/>
    </row>
    <row r="116" spans="5:6" x14ac:dyDescent="0.25">
      <c r="E116" s="2"/>
      <c r="F116" s="2"/>
    </row>
    <row r="117" spans="5:6" x14ac:dyDescent="0.25">
      <c r="E117" s="2"/>
      <c r="F117" s="2"/>
    </row>
    <row r="118" spans="5:6" x14ac:dyDescent="0.25">
      <c r="E118" s="2"/>
      <c r="F118" s="2"/>
    </row>
    <row r="119" spans="5:6" x14ac:dyDescent="0.25">
      <c r="E119" s="2"/>
      <c r="F119" s="2"/>
    </row>
    <row r="120" spans="5:6" x14ac:dyDescent="0.25">
      <c r="E120" s="2"/>
      <c r="F120" s="2"/>
    </row>
    <row r="121" spans="5:6" x14ac:dyDescent="0.25">
      <c r="E121" s="2"/>
      <c r="F121" s="2"/>
    </row>
    <row r="122" spans="5:6" x14ac:dyDescent="0.25">
      <c r="E122" s="2"/>
      <c r="F122" s="2"/>
    </row>
    <row r="123" spans="5:6" x14ac:dyDescent="0.25">
      <c r="E123" s="2"/>
      <c r="F123" s="2"/>
    </row>
    <row r="124" spans="5:6" x14ac:dyDescent="0.25">
      <c r="E124" s="2"/>
      <c r="F124" s="2"/>
    </row>
    <row r="125" spans="5:6" x14ac:dyDescent="0.25">
      <c r="E125" s="2"/>
      <c r="F125" s="2"/>
    </row>
    <row r="126" spans="5:6" x14ac:dyDescent="0.25">
      <c r="E126" s="2"/>
      <c r="F126" s="2"/>
    </row>
    <row r="127" spans="5:6" x14ac:dyDescent="0.25">
      <c r="E127" s="2"/>
      <c r="F127" s="2"/>
    </row>
    <row r="128" spans="5:6" x14ac:dyDescent="0.25">
      <c r="E128" s="2"/>
      <c r="F128" s="2"/>
    </row>
    <row r="129" spans="5:6" x14ac:dyDescent="0.25">
      <c r="E129" s="2"/>
      <c r="F129" s="2"/>
    </row>
    <row r="130" spans="5:6" x14ac:dyDescent="0.25">
      <c r="E130" s="2"/>
      <c r="F130" s="2"/>
    </row>
    <row r="131" spans="5:6" x14ac:dyDescent="0.25">
      <c r="E131" s="2"/>
      <c r="F131" s="2"/>
    </row>
    <row r="132" spans="5:6" x14ac:dyDescent="0.25">
      <c r="E132" s="2"/>
      <c r="F132" s="2"/>
    </row>
    <row r="133" spans="5:6" x14ac:dyDescent="0.25">
      <c r="E133" s="2"/>
      <c r="F133" s="2"/>
    </row>
    <row r="134" spans="5:6" x14ac:dyDescent="0.25">
      <c r="E134" s="2"/>
      <c r="F134" s="2"/>
    </row>
    <row r="135" spans="5:6" x14ac:dyDescent="0.25">
      <c r="E135" s="2"/>
      <c r="F135" s="2"/>
    </row>
    <row r="136" spans="5:6" x14ac:dyDescent="0.25">
      <c r="E136" s="2"/>
      <c r="F136" s="2"/>
    </row>
    <row r="137" spans="5:6" x14ac:dyDescent="0.25">
      <c r="E137" s="2"/>
      <c r="F137" s="2"/>
    </row>
    <row r="138" spans="5:6" x14ac:dyDescent="0.25">
      <c r="E138" s="2"/>
      <c r="F138" s="2"/>
    </row>
    <row r="139" spans="5:6" x14ac:dyDescent="0.25">
      <c r="E139" s="2"/>
      <c r="F139" s="2"/>
    </row>
    <row r="140" spans="5:6" x14ac:dyDescent="0.25">
      <c r="E140" s="2"/>
      <c r="F140" s="2"/>
    </row>
    <row r="141" spans="5:6" x14ac:dyDescent="0.25">
      <c r="E141" s="2"/>
      <c r="F141" s="2"/>
    </row>
    <row r="142" spans="5:6" x14ac:dyDescent="0.25">
      <c r="E142" s="2"/>
      <c r="F142" s="2"/>
    </row>
    <row r="143" spans="5:6" x14ac:dyDescent="0.25">
      <c r="E143" s="2"/>
      <c r="F143" s="2"/>
    </row>
    <row r="144" spans="5:6" x14ac:dyDescent="0.25">
      <c r="E144" s="2"/>
      <c r="F144" s="2"/>
    </row>
    <row r="145" spans="5:6" x14ac:dyDescent="0.25">
      <c r="E145" s="2"/>
      <c r="F145" s="2"/>
    </row>
    <row r="146" spans="5:6" x14ac:dyDescent="0.25">
      <c r="E146" s="2"/>
      <c r="F146" s="2"/>
    </row>
    <row r="147" spans="5:6" x14ac:dyDescent="0.25">
      <c r="E147" s="2"/>
      <c r="F147" s="2"/>
    </row>
    <row r="148" spans="5:6" x14ac:dyDescent="0.25">
      <c r="E148" s="2"/>
      <c r="F148" s="2"/>
    </row>
    <row r="149" spans="5:6" x14ac:dyDescent="0.25">
      <c r="E149" s="2"/>
      <c r="F149" s="2"/>
    </row>
    <row r="150" spans="5:6" x14ac:dyDescent="0.25">
      <c r="E150" s="2"/>
      <c r="F150" s="2"/>
    </row>
    <row r="151" spans="5:6" x14ac:dyDescent="0.25">
      <c r="E151" s="2"/>
      <c r="F151" s="2"/>
    </row>
    <row r="152" spans="5:6" x14ac:dyDescent="0.25">
      <c r="E152" s="2"/>
      <c r="F152" s="2"/>
    </row>
    <row r="153" spans="5:6" x14ac:dyDescent="0.25">
      <c r="E153" s="2"/>
      <c r="F153" s="2"/>
    </row>
    <row r="154" spans="5:6" x14ac:dyDescent="0.25">
      <c r="E154" s="2"/>
      <c r="F154" s="2"/>
    </row>
    <row r="155" spans="5:6" x14ac:dyDescent="0.25">
      <c r="E155" s="2"/>
      <c r="F155" s="2"/>
    </row>
    <row r="156" spans="5:6" x14ac:dyDescent="0.25">
      <c r="E156" s="2"/>
      <c r="F156" s="2"/>
    </row>
    <row r="157" spans="5:6" x14ac:dyDescent="0.25">
      <c r="E157" s="2"/>
      <c r="F157" s="2"/>
    </row>
    <row r="158" spans="5:6" x14ac:dyDescent="0.25">
      <c r="E158" s="2"/>
      <c r="F158" s="2"/>
    </row>
    <row r="159" spans="5:6" x14ac:dyDescent="0.25">
      <c r="E159" s="2"/>
      <c r="F159" s="2"/>
    </row>
    <row r="160" spans="5:6" x14ac:dyDescent="0.25">
      <c r="E160" s="2"/>
      <c r="F160" s="2"/>
    </row>
    <row r="161" spans="5:6" x14ac:dyDescent="0.25">
      <c r="E161" s="2"/>
      <c r="F161" s="2"/>
    </row>
    <row r="162" spans="5:6" x14ac:dyDescent="0.25">
      <c r="E162" s="2"/>
      <c r="F162" s="2"/>
    </row>
    <row r="163" spans="5:6" x14ac:dyDescent="0.25">
      <c r="E163" s="2"/>
      <c r="F163" s="2"/>
    </row>
    <row r="164" spans="5:6" x14ac:dyDescent="0.25">
      <c r="E164" s="2"/>
      <c r="F164" s="2"/>
    </row>
    <row r="165" spans="5:6" x14ac:dyDescent="0.25">
      <c r="E165" s="2"/>
      <c r="F165" s="2"/>
    </row>
    <row r="166" spans="5:6" x14ac:dyDescent="0.25">
      <c r="E166" s="2"/>
      <c r="F166" s="2"/>
    </row>
    <row r="167" spans="5:6" x14ac:dyDescent="0.25">
      <c r="E167" s="2"/>
      <c r="F167" s="2"/>
    </row>
    <row r="168" spans="5:6" x14ac:dyDescent="0.25">
      <c r="E168" s="2"/>
      <c r="F168" s="2"/>
    </row>
    <row r="169" spans="5:6" x14ac:dyDescent="0.25">
      <c r="E169" s="2"/>
      <c r="F169" s="2"/>
    </row>
    <row r="170" spans="5:6" x14ac:dyDescent="0.25">
      <c r="E170" s="2"/>
      <c r="F170" s="2"/>
    </row>
    <row r="171" spans="5:6" x14ac:dyDescent="0.25">
      <c r="E171" s="2"/>
      <c r="F171" s="2"/>
    </row>
    <row r="172" spans="5:6" x14ac:dyDescent="0.25">
      <c r="E172" s="2"/>
      <c r="F172" s="2"/>
    </row>
    <row r="173" spans="5:6" x14ac:dyDescent="0.25">
      <c r="E173" s="2"/>
      <c r="F173" s="2"/>
    </row>
    <row r="174" spans="5:6" x14ac:dyDescent="0.25">
      <c r="E174" s="2"/>
      <c r="F174" s="2"/>
    </row>
    <row r="175" spans="5:6" x14ac:dyDescent="0.25">
      <c r="E175" s="2"/>
      <c r="F175" s="2"/>
    </row>
    <row r="176" spans="5:6" x14ac:dyDescent="0.25">
      <c r="E176" s="2"/>
      <c r="F176" s="2"/>
    </row>
    <row r="177" spans="5:6" x14ac:dyDescent="0.25">
      <c r="E177" s="2"/>
      <c r="F177" s="2"/>
    </row>
    <row r="178" spans="5:6" x14ac:dyDescent="0.25">
      <c r="E178" s="2"/>
      <c r="F178" s="2"/>
    </row>
    <row r="179" spans="5:6" x14ac:dyDescent="0.25">
      <c r="E179" s="2"/>
      <c r="F179" s="2"/>
    </row>
    <row r="180" spans="5:6" x14ac:dyDescent="0.25">
      <c r="E180" s="2"/>
      <c r="F180" s="2"/>
    </row>
    <row r="181" spans="5:6" x14ac:dyDescent="0.25">
      <c r="E181" s="2"/>
      <c r="F181" s="2"/>
    </row>
    <row r="182" spans="5:6" x14ac:dyDescent="0.25">
      <c r="E182" s="2"/>
      <c r="F182" s="2"/>
    </row>
    <row r="183" spans="5:6" x14ac:dyDescent="0.25">
      <c r="E183" s="2"/>
      <c r="F183" s="2"/>
    </row>
    <row r="184" spans="5:6" x14ac:dyDescent="0.25">
      <c r="E184" s="2"/>
      <c r="F184" s="2"/>
    </row>
    <row r="185" spans="5:6" x14ac:dyDescent="0.25">
      <c r="E185" s="2"/>
      <c r="F185" s="2"/>
    </row>
    <row r="186" spans="5:6" x14ac:dyDescent="0.25">
      <c r="E186" s="2"/>
      <c r="F186" s="2"/>
    </row>
    <row r="187" spans="5:6" x14ac:dyDescent="0.25">
      <c r="E187" s="2"/>
      <c r="F187" s="2"/>
    </row>
    <row r="188" spans="5:6" x14ac:dyDescent="0.25">
      <c r="E188" s="2"/>
      <c r="F188" s="2"/>
    </row>
    <row r="189" spans="5:6" x14ac:dyDescent="0.25">
      <c r="E189" s="2"/>
      <c r="F189" s="2"/>
    </row>
    <row r="190" spans="5:6" x14ac:dyDescent="0.25">
      <c r="E190" s="2"/>
      <c r="F190" s="2"/>
    </row>
    <row r="191" spans="5:6" x14ac:dyDescent="0.25">
      <c r="E191" s="2"/>
      <c r="F191" s="2"/>
    </row>
    <row r="192" spans="5:6" x14ac:dyDescent="0.25">
      <c r="E192" s="2"/>
      <c r="F192" s="2"/>
    </row>
    <row r="193" spans="5:6" x14ac:dyDescent="0.25">
      <c r="E193" s="2"/>
      <c r="F193" s="2"/>
    </row>
    <row r="194" spans="5:6" x14ac:dyDescent="0.25">
      <c r="E194" s="2"/>
      <c r="F194" s="2"/>
    </row>
    <row r="195" spans="5:6" x14ac:dyDescent="0.25">
      <c r="E195" s="2"/>
      <c r="F195" s="2"/>
    </row>
    <row r="196" spans="5:6" x14ac:dyDescent="0.25">
      <c r="E196" s="2"/>
      <c r="F196" s="2"/>
    </row>
    <row r="197" spans="5:6" x14ac:dyDescent="0.25">
      <c r="E197" s="2"/>
      <c r="F197" s="2"/>
    </row>
    <row r="198" spans="5:6" x14ac:dyDescent="0.25">
      <c r="E198" s="2"/>
      <c r="F198" s="2"/>
    </row>
    <row r="199" spans="5:6" x14ac:dyDescent="0.25">
      <c r="E199" s="2"/>
      <c r="F199" s="2"/>
    </row>
    <row r="200" spans="5:6" x14ac:dyDescent="0.25">
      <c r="E200" s="2"/>
      <c r="F200" s="2"/>
    </row>
    <row r="201" spans="5:6" x14ac:dyDescent="0.25">
      <c r="E201" s="2"/>
      <c r="F201" s="2"/>
    </row>
    <row r="202" spans="5:6" x14ac:dyDescent="0.25">
      <c r="E202" s="2"/>
      <c r="F202" s="2"/>
    </row>
    <row r="203" spans="5:6" x14ac:dyDescent="0.25">
      <c r="E203" s="2"/>
      <c r="F203" s="2"/>
    </row>
    <row r="204" spans="5:6" x14ac:dyDescent="0.25">
      <c r="E204" s="2"/>
      <c r="F204" s="2"/>
    </row>
    <row r="205" spans="5:6" x14ac:dyDescent="0.25">
      <c r="E205" s="2"/>
      <c r="F205" s="2"/>
    </row>
    <row r="206" spans="5:6" x14ac:dyDescent="0.25">
      <c r="E206" s="2"/>
      <c r="F206" s="2"/>
    </row>
    <row r="207" spans="5:6" x14ac:dyDescent="0.25">
      <c r="E207" s="2"/>
      <c r="F207" s="2"/>
    </row>
    <row r="208" spans="5:6" x14ac:dyDescent="0.25">
      <c r="E208" s="2"/>
      <c r="F208" s="2"/>
    </row>
    <row r="209" spans="5:6" x14ac:dyDescent="0.25">
      <c r="E209" s="2"/>
      <c r="F209" s="2"/>
    </row>
    <row r="210" spans="5:6" x14ac:dyDescent="0.25">
      <c r="E210" s="2"/>
      <c r="F210" s="2"/>
    </row>
    <row r="211" spans="5:6" x14ac:dyDescent="0.25">
      <c r="E211" s="2"/>
      <c r="F211" s="2"/>
    </row>
    <row r="212" spans="5:6" x14ac:dyDescent="0.25">
      <c r="E212" s="2"/>
      <c r="F212" s="2"/>
    </row>
    <row r="213" spans="5:6" x14ac:dyDescent="0.25">
      <c r="E213" s="2"/>
      <c r="F213" s="2"/>
    </row>
    <row r="214" spans="5:6" x14ac:dyDescent="0.25">
      <c r="E214" s="2"/>
      <c r="F214" s="2"/>
    </row>
    <row r="215" spans="5:6" x14ac:dyDescent="0.25">
      <c r="E215" s="2"/>
      <c r="F215" s="2"/>
    </row>
    <row r="216" spans="5:6" x14ac:dyDescent="0.25">
      <c r="E216" s="2"/>
      <c r="F216" s="2"/>
    </row>
    <row r="217" spans="5:6" x14ac:dyDescent="0.25">
      <c r="E217" s="2"/>
      <c r="F217" s="2"/>
    </row>
    <row r="218" spans="5:6" x14ac:dyDescent="0.25">
      <c r="E218" s="2"/>
      <c r="F218" s="2"/>
    </row>
    <row r="219" spans="5:6" x14ac:dyDescent="0.25">
      <c r="E219" s="2"/>
      <c r="F219" s="2"/>
    </row>
    <row r="220" spans="5:6" x14ac:dyDescent="0.25">
      <c r="E220" s="2"/>
      <c r="F220" s="2"/>
    </row>
    <row r="221" spans="5:6" x14ac:dyDescent="0.25">
      <c r="E221" s="2"/>
      <c r="F221" s="2"/>
    </row>
    <row r="222" spans="5:6" x14ac:dyDescent="0.25">
      <c r="E222" s="2"/>
      <c r="F222" s="2"/>
    </row>
    <row r="223" spans="5:6" x14ac:dyDescent="0.25">
      <c r="E223" s="2"/>
      <c r="F223" s="2"/>
    </row>
    <row r="224" spans="5:6" x14ac:dyDescent="0.25">
      <c r="E224" s="2"/>
      <c r="F224" s="2"/>
    </row>
    <row r="225" spans="5:6" x14ac:dyDescent="0.25">
      <c r="E225" s="2"/>
      <c r="F225" s="2"/>
    </row>
    <row r="226" spans="5:6" x14ac:dyDescent="0.25">
      <c r="E226" s="2"/>
      <c r="F226" s="2"/>
    </row>
    <row r="227" spans="5:6" x14ac:dyDescent="0.25">
      <c r="E227" s="2"/>
      <c r="F227" s="2"/>
    </row>
    <row r="228" spans="5:6" x14ac:dyDescent="0.25">
      <c r="E228" s="2"/>
      <c r="F228" s="2"/>
    </row>
    <row r="229" spans="5:6" x14ac:dyDescent="0.25">
      <c r="E229" s="2"/>
      <c r="F229" s="2"/>
    </row>
    <row r="230" spans="5:6" x14ac:dyDescent="0.25">
      <c r="E230" s="2"/>
      <c r="F230" s="2"/>
    </row>
    <row r="231" spans="5:6" x14ac:dyDescent="0.25">
      <c r="E231" s="2"/>
      <c r="F231" s="2"/>
    </row>
    <row r="232" spans="5:6" x14ac:dyDescent="0.25">
      <c r="E232" s="2"/>
      <c r="F232" s="2"/>
    </row>
    <row r="233" spans="5:6" x14ac:dyDescent="0.25">
      <c r="E233" s="2"/>
      <c r="F233" s="2"/>
    </row>
    <row r="234" spans="5:6" x14ac:dyDescent="0.25">
      <c r="E234" s="2"/>
      <c r="F234" s="2"/>
    </row>
    <row r="235" spans="5:6" x14ac:dyDescent="0.25">
      <c r="E235" s="2"/>
      <c r="F235" s="2"/>
    </row>
    <row r="236" spans="5:6" x14ac:dyDescent="0.25">
      <c r="E236" s="2"/>
      <c r="F236" s="2"/>
    </row>
    <row r="237" spans="5:6" x14ac:dyDescent="0.25">
      <c r="E237" s="2"/>
      <c r="F237" s="2"/>
    </row>
    <row r="238" spans="5:6" x14ac:dyDescent="0.25">
      <c r="E238" s="2"/>
      <c r="F238" s="2"/>
    </row>
    <row r="239" spans="5:6" x14ac:dyDescent="0.25">
      <c r="E239" s="2"/>
      <c r="F239" s="2"/>
    </row>
    <row r="240" spans="5:6" x14ac:dyDescent="0.25">
      <c r="E240" s="2"/>
      <c r="F240" s="2"/>
    </row>
    <row r="241" spans="5:6" x14ac:dyDescent="0.25">
      <c r="E241" s="2"/>
      <c r="F241" s="2"/>
    </row>
    <row r="242" spans="5:6" x14ac:dyDescent="0.25">
      <c r="E242" s="2"/>
      <c r="F242" s="2"/>
    </row>
    <row r="243" spans="5:6" x14ac:dyDescent="0.25">
      <c r="E243" s="2"/>
      <c r="F243" s="2"/>
    </row>
    <row r="244" spans="5:6" x14ac:dyDescent="0.25">
      <c r="E244" s="2"/>
      <c r="F244" s="2"/>
    </row>
    <row r="245" spans="5:6" x14ac:dyDescent="0.25">
      <c r="E245" s="2"/>
      <c r="F245" s="2"/>
    </row>
    <row r="246" spans="5:6" x14ac:dyDescent="0.25">
      <c r="E246" s="2"/>
      <c r="F246" s="2"/>
    </row>
    <row r="247" spans="5:6" x14ac:dyDescent="0.25">
      <c r="E247" s="2"/>
      <c r="F247" s="2"/>
    </row>
    <row r="248" spans="5:6" x14ac:dyDescent="0.25">
      <c r="E248" s="2"/>
      <c r="F248" s="2"/>
    </row>
    <row r="249" spans="5:6" x14ac:dyDescent="0.25">
      <c r="E249" s="2"/>
      <c r="F249" s="2"/>
    </row>
    <row r="250" spans="5:6" x14ac:dyDescent="0.25">
      <c r="E250" s="2"/>
      <c r="F250" s="2"/>
    </row>
    <row r="251" spans="5:6" x14ac:dyDescent="0.25">
      <c r="E251" s="2"/>
      <c r="F251" s="2"/>
    </row>
    <row r="252" spans="5:6" x14ac:dyDescent="0.25">
      <c r="E252" s="2"/>
      <c r="F252" s="2"/>
    </row>
    <row r="253" spans="5:6" x14ac:dyDescent="0.25">
      <c r="E253" s="2"/>
      <c r="F253" s="2"/>
    </row>
    <row r="254" spans="5:6" x14ac:dyDescent="0.25">
      <c r="E254" s="2"/>
      <c r="F254" s="2"/>
    </row>
    <row r="255" spans="5:6" x14ac:dyDescent="0.25">
      <c r="E255" s="2"/>
      <c r="F255" s="2"/>
    </row>
    <row r="256" spans="5:6" x14ac:dyDescent="0.25">
      <c r="E256" s="2"/>
      <c r="F256" s="2"/>
    </row>
    <row r="257" spans="5:6" x14ac:dyDescent="0.25">
      <c r="E257" s="2"/>
      <c r="F257" s="2"/>
    </row>
    <row r="258" spans="5:6" x14ac:dyDescent="0.25">
      <c r="E258" s="2"/>
      <c r="F258" s="2"/>
    </row>
    <row r="259" spans="5:6" x14ac:dyDescent="0.25">
      <c r="E259" s="2"/>
      <c r="F259" s="2"/>
    </row>
    <row r="260" spans="5:6" x14ac:dyDescent="0.25">
      <c r="E260" s="2"/>
      <c r="F260" s="2"/>
    </row>
    <row r="261" spans="5:6" x14ac:dyDescent="0.25">
      <c r="E261" s="2"/>
      <c r="F261" s="2"/>
    </row>
    <row r="262" spans="5:6" x14ac:dyDescent="0.25">
      <c r="E262" s="2"/>
      <c r="F262" s="2"/>
    </row>
    <row r="263" spans="5:6" x14ac:dyDescent="0.25">
      <c r="E263" s="2"/>
      <c r="F263" s="2"/>
    </row>
    <row r="264" spans="5:6" x14ac:dyDescent="0.25">
      <c r="E264" s="2"/>
      <c r="F264" s="2"/>
    </row>
    <row r="265" spans="5:6" x14ac:dyDescent="0.25">
      <c r="E265" s="2"/>
      <c r="F265" s="2"/>
    </row>
    <row r="266" spans="5:6" x14ac:dyDescent="0.25">
      <c r="E266" s="2"/>
      <c r="F266" s="2"/>
    </row>
    <row r="267" spans="5:6" x14ac:dyDescent="0.25">
      <c r="E267" s="2"/>
      <c r="F267" s="2"/>
    </row>
    <row r="268" spans="5:6" x14ac:dyDescent="0.25">
      <c r="E268" s="2"/>
      <c r="F268" s="2"/>
    </row>
    <row r="269" spans="5:6" x14ac:dyDescent="0.25">
      <c r="E269" s="2"/>
      <c r="F269" s="2"/>
    </row>
    <row r="270" spans="5:6" x14ac:dyDescent="0.25">
      <c r="E270" s="2"/>
      <c r="F270" s="2"/>
    </row>
    <row r="271" spans="5:6" x14ac:dyDescent="0.25">
      <c r="E271" s="2"/>
      <c r="F271" s="2"/>
    </row>
    <row r="272" spans="5:6" x14ac:dyDescent="0.25">
      <c r="E272" s="2"/>
      <c r="F272" s="2"/>
    </row>
    <row r="273" spans="5:6" x14ac:dyDescent="0.25">
      <c r="E273" s="2"/>
      <c r="F273" s="2"/>
    </row>
    <row r="274" spans="5:6" x14ac:dyDescent="0.25">
      <c r="E274" s="2"/>
      <c r="F274" s="2"/>
    </row>
    <row r="275" spans="5:6" x14ac:dyDescent="0.25">
      <c r="E275" s="2"/>
      <c r="F275" s="2"/>
    </row>
    <row r="276" spans="5:6" x14ac:dyDescent="0.25">
      <c r="E276" s="2"/>
      <c r="F276" s="2"/>
    </row>
    <row r="277" spans="5:6" x14ac:dyDescent="0.25">
      <c r="E277" s="2"/>
      <c r="F277" s="2"/>
    </row>
    <row r="278" spans="5:6" x14ac:dyDescent="0.25">
      <c r="E278" s="2"/>
      <c r="F278" s="2"/>
    </row>
    <row r="279" spans="5:6" x14ac:dyDescent="0.25">
      <c r="E279" s="2"/>
      <c r="F279" s="2"/>
    </row>
    <row r="280" spans="5:6" x14ac:dyDescent="0.25">
      <c r="E280" s="2"/>
      <c r="F280" s="2"/>
    </row>
    <row r="281" spans="5:6" x14ac:dyDescent="0.25">
      <c r="E281" s="2"/>
      <c r="F281" s="2"/>
    </row>
    <row r="282" spans="5:6" x14ac:dyDescent="0.25">
      <c r="E282" s="2"/>
      <c r="F282" s="2"/>
    </row>
    <row r="283" spans="5:6" x14ac:dyDescent="0.25">
      <c r="E283" s="2"/>
      <c r="F283" s="2"/>
    </row>
    <row r="284" spans="5:6" x14ac:dyDescent="0.25">
      <c r="E284" s="2"/>
      <c r="F284" s="2"/>
    </row>
    <row r="285" spans="5:6" x14ac:dyDescent="0.25">
      <c r="E285" s="2"/>
      <c r="F285" s="2"/>
    </row>
    <row r="286" spans="5:6" x14ac:dyDescent="0.25">
      <c r="E286" s="2"/>
      <c r="F286" s="2"/>
    </row>
    <row r="287" spans="5:6" x14ac:dyDescent="0.25">
      <c r="E287" s="2"/>
      <c r="F287" s="2"/>
    </row>
    <row r="288" spans="5:6" x14ac:dyDescent="0.25">
      <c r="E288" s="2"/>
      <c r="F288" s="2"/>
    </row>
    <row r="289" spans="5:6" x14ac:dyDescent="0.25">
      <c r="E289" s="2"/>
      <c r="F289" s="2"/>
    </row>
    <row r="290" spans="5:6" x14ac:dyDescent="0.25">
      <c r="E290" s="2"/>
      <c r="F290" s="2"/>
    </row>
    <row r="291" spans="5:6" x14ac:dyDescent="0.25">
      <c r="E291" s="2"/>
      <c r="F291" s="2"/>
    </row>
    <row r="292" spans="5:6" x14ac:dyDescent="0.25">
      <c r="E292" s="2"/>
      <c r="F292" s="2"/>
    </row>
    <row r="293" spans="5:6" x14ac:dyDescent="0.25">
      <c r="E293" s="2"/>
      <c r="F293" s="2"/>
    </row>
    <row r="294" spans="5:6" x14ac:dyDescent="0.25">
      <c r="E294" s="2"/>
      <c r="F294" s="2"/>
    </row>
    <row r="295" spans="5:6" x14ac:dyDescent="0.25">
      <c r="E295" s="2"/>
      <c r="F295" s="2"/>
    </row>
    <row r="296" spans="5:6" x14ac:dyDescent="0.25">
      <c r="E296" s="2"/>
      <c r="F296" s="2"/>
    </row>
    <row r="297" spans="5:6" x14ac:dyDescent="0.25">
      <c r="E297" s="2"/>
      <c r="F297" s="2"/>
    </row>
    <row r="298" spans="5:6" x14ac:dyDescent="0.25">
      <c r="E298" s="2"/>
      <c r="F298" s="2"/>
    </row>
    <row r="299" spans="5:6" x14ac:dyDescent="0.25">
      <c r="E299" s="2"/>
      <c r="F299" s="2"/>
    </row>
    <row r="300" spans="5:6" x14ac:dyDescent="0.25">
      <c r="E300" s="2"/>
      <c r="F300" s="2"/>
    </row>
    <row r="301" spans="5:6" x14ac:dyDescent="0.25">
      <c r="E301" s="2"/>
      <c r="F301" s="2"/>
    </row>
    <row r="302" spans="5:6" x14ac:dyDescent="0.25">
      <c r="E302" s="2"/>
      <c r="F302" s="2"/>
    </row>
    <row r="303" spans="5:6" x14ac:dyDescent="0.25">
      <c r="E303" s="2"/>
      <c r="F303" s="2"/>
    </row>
    <row r="304" spans="5:6" x14ac:dyDescent="0.25">
      <c r="E304" s="2"/>
      <c r="F304" s="2"/>
    </row>
    <row r="305" spans="5:6" x14ac:dyDescent="0.25">
      <c r="E305" s="2"/>
      <c r="F305" s="2"/>
    </row>
    <row r="306" spans="5:6" x14ac:dyDescent="0.25">
      <c r="E306" s="2"/>
      <c r="F306" s="2"/>
    </row>
    <row r="307" spans="5:6" x14ac:dyDescent="0.25">
      <c r="E307" s="2"/>
      <c r="F307" s="2"/>
    </row>
    <row r="308" spans="5:6" x14ac:dyDescent="0.25">
      <c r="E308" s="2"/>
      <c r="F308" s="2"/>
    </row>
    <row r="309" spans="5:6" x14ac:dyDescent="0.25">
      <c r="E309" s="2"/>
      <c r="F309" s="2"/>
    </row>
    <row r="310" spans="5:6" x14ac:dyDescent="0.25">
      <c r="E310" s="2"/>
      <c r="F310" s="2"/>
    </row>
    <row r="311" spans="5:6" x14ac:dyDescent="0.25">
      <c r="E311" s="2"/>
      <c r="F311" s="2"/>
    </row>
    <row r="312" spans="5:6" x14ac:dyDescent="0.25">
      <c r="E312" s="2"/>
      <c r="F312" s="2"/>
    </row>
    <row r="313" spans="5:6" x14ac:dyDescent="0.25">
      <c r="E313" s="2"/>
      <c r="F313" s="2"/>
    </row>
    <row r="314" spans="5:6" x14ac:dyDescent="0.25">
      <c r="E314" s="2"/>
      <c r="F314" s="2"/>
    </row>
    <row r="315" spans="5:6" x14ac:dyDescent="0.25">
      <c r="E315" s="2"/>
      <c r="F315" s="2"/>
    </row>
    <row r="316" spans="5:6" x14ac:dyDescent="0.25">
      <c r="E316" s="2"/>
      <c r="F316" s="2"/>
    </row>
    <row r="317" spans="5:6" x14ac:dyDescent="0.25">
      <c r="E317" s="2"/>
      <c r="F317" s="2"/>
    </row>
    <row r="318" spans="5:6" x14ac:dyDescent="0.25">
      <c r="E318" s="2"/>
      <c r="F318" s="2"/>
    </row>
    <row r="319" spans="5:6" x14ac:dyDescent="0.25">
      <c r="E319" s="2"/>
      <c r="F319" s="2"/>
    </row>
    <row r="320" spans="5:6" x14ac:dyDescent="0.25">
      <c r="E320" s="2"/>
      <c r="F320" s="2"/>
    </row>
    <row r="321" spans="5:6" x14ac:dyDescent="0.25">
      <c r="E321" s="2"/>
      <c r="F321" s="2"/>
    </row>
    <row r="322" spans="5:6" x14ac:dyDescent="0.25">
      <c r="E322" s="2"/>
      <c r="F322" s="2"/>
    </row>
    <row r="323" spans="5:6" x14ac:dyDescent="0.25">
      <c r="E323" s="2"/>
      <c r="F323" s="2"/>
    </row>
    <row r="324" spans="5:6" x14ac:dyDescent="0.25">
      <c r="E324" s="2"/>
      <c r="F324" s="2"/>
    </row>
    <row r="325" spans="5:6" x14ac:dyDescent="0.25">
      <c r="E325" s="2"/>
      <c r="F325" s="2"/>
    </row>
    <row r="326" spans="5:6" x14ac:dyDescent="0.25">
      <c r="E326" s="2"/>
      <c r="F326" s="2"/>
    </row>
    <row r="327" spans="5:6" x14ac:dyDescent="0.25">
      <c r="E327" s="2"/>
      <c r="F327" s="2"/>
    </row>
    <row r="328" spans="5:6" x14ac:dyDescent="0.25">
      <c r="E328" s="2"/>
      <c r="F328" s="2"/>
    </row>
    <row r="329" spans="5:6" x14ac:dyDescent="0.25">
      <c r="E329" s="2"/>
      <c r="F329" s="2"/>
    </row>
    <row r="330" spans="5:6" x14ac:dyDescent="0.25">
      <c r="E330" s="2"/>
      <c r="F330" s="2"/>
    </row>
    <row r="331" spans="5:6" x14ac:dyDescent="0.25">
      <c r="E331" s="2"/>
      <c r="F331" s="2"/>
    </row>
    <row r="332" spans="5:6" x14ac:dyDescent="0.25">
      <c r="E332" s="2"/>
      <c r="F332" s="2"/>
    </row>
    <row r="333" spans="5:6" x14ac:dyDescent="0.25">
      <c r="E333" s="2"/>
      <c r="F333" s="2"/>
    </row>
    <row r="334" spans="5:6" x14ac:dyDescent="0.25">
      <c r="E334" s="2"/>
      <c r="F334" s="2"/>
    </row>
    <row r="335" spans="5:6" x14ac:dyDescent="0.25">
      <c r="E335" s="2"/>
      <c r="F335" s="2"/>
    </row>
    <row r="336" spans="5:6" x14ac:dyDescent="0.25">
      <c r="E336" s="2"/>
      <c r="F336" s="2"/>
    </row>
    <row r="337" spans="5:6" x14ac:dyDescent="0.25">
      <c r="E337" s="2"/>
      <c r="F337" s="2"/>
    </row>
    <row r="338" spans="5:6" x14ac:dyDescent="0.25">
      <c r="E338" s="2"/>
      <c r="F338" s="2"/>
    </row>
    <row r="339" spans="5:6" x14ac:dyDescent="0.25">
      <c r="E339" s="2"/>
      <c r="F339" s="2"/>
    </row>
    <row r="340" spans="5:6" x14ac:dyDescent="0.25">
      <c r="E340" s="2"/>
      <c r="F340" s="2"/>
    </row>
    <row r="341" spans="5:6" x14ac:dyDescent="0.25">
      <c r="E341" s="2"/>
      <c r="F341" s="2"/>
    </row>
    <row r="342" spans="5:6" x14ac:dyDescent="0.25">
      <c r="E342" s="2"/>
      <c r="F342" s="2"/>
    </row>
    <row r="343" spans="5:6" x14ac:dyDescent="0.25">
      <c r="E343" s="2"/>
      <c r="F343" s="2"/>
    </row>
    <row r="344" spans="5:6" x14ac:dyDescent="0.25">
      <c r="E344" s="2"/>
      <c r="F344" s="2"/>
    </row>
    <row r="345" spans="5:6" x14ac:dyDescent="0.25">
      <c r="E345" s="2"/>
      <c r="F345" s="2"/>
    </row>
    <row r="346" spans="5:6" x14ac:dyDescent="0.25">
      <c r="E346" s="2"/>
      <c r="F346" s="2"/>
    </row>
    <row r="347" spans="5:6" x14ac:dyDescent="0.25">
      <c r="E347" s="2"/>
      <c r="F347" s="2"/>
    </row>
    <row r="348" spans="5:6" x14ac:dyDescent="0.25">
      <c r="E348" s="2"/>
      <c r="F348" s="2"/>
    </row>
    <row r="349" spans="5:6" x14ac:dyDescent="0.25">
      <c r="E349" s="2"/>
      <c r="F349" s="2"/>
    </row>
    <row r="350" spans="5:6" x14ac:dyDescent="0.25">
      <c r="E350" s="2"/>
      <c r="F350" s="2"/>
    </row>
    <row r="351" spans="5:6" x14ac:dyDescent="0.25">
      <c r="E351" s="2"/>
      <c r="F351" s="2"/>
    </row>
    <row r="352" spans="5:6" x14ac:dyDescent="0.25">
      <c r="E352" s="2"/>
      <c r="F352" s="2"/>
    </row>
    <row r="353" spans="5:6" x14ac:dyDescent="0.25">
      <c r="E353" s="2"/>
      <c r="F353" s="2"/>
    </row>
    <row r="354" spans="5:6" x14ac:dyDescent="0.25">
      <c r="E354" s="2"/>
      <c r="F354" s="2"/>
    </row>
    <row r="355" spans="5:6" x14ac:dyDescent="0.25">
      <c r="E355" s="2"/>
      <c r="F355" s="2"/>
    </row>
    <row r="356" spans="5:6" x14ac:dyDescent="0.25">
      <c r="E356" s="2"/>
      <c r="F356" s="2"/>
    </row>
    <row r="357" spans="5:6" x14ac:dyDescent="0.25">
      <c r="E357" s="2"/>
      <c r="F357" s="2"/>
    </row>
    <row r="358" spans="5:6" x14ac:dyDescent="0.25">
      <c r="E358" s="2"/>
      <c r="F358" s="2"/>
    </row>
    <row r="359" spans="5:6" x14ac:dyDescent="0.25">
      <c r="E359" s="2"/>
      <c r="F359" s="2"/>
    </row>
    <row r="360" spans="5:6" x14ac:dyDescent="0.25">
      <c r="E360" s="2"/>
      <c r="F360" s="2"/>
    </row>
    <row r="361" spans="5:6" x14ac:dyDescent="0.25">
      <c r="E361" s="2"/>
      <c r="F361" s="2"/>
    </row>
    <row r="362" spans="5:6" x14ac:dyDescent="0.25">
      <c r="E362" s="2"/>
      <c r="F362" s="2"/>
    </row>
    <row r="363" spans="5:6" x14ac:dyDescent="0.25">
      <c r="E363" s="2"/>
      <c r="F363" s="2"/>
    </row>
    <row r="364" spans="5:6" x14ac:dyDescent="0.25">
      <c r="E364" s="2"/>
      <c r="F364" s="2"/>
    </row>
    <row r="365" spans="5:6" x14ac:dyDescent="0.25">
      <c r="E365" s="2"/>
      <c r="F365" s="2"/>
    </row>
    <row r="366" spans="5:6" x14ac:dyDescent="0.25">
      <c r="E366" s="2"/>
      <c r="F366" s="2"/>
    </row>
    <row r="367" spans="5:6" x14ac:dyDescent="0.25">
      <c r="E367" s="2"/>
      <c r="F367" s="2"/>
    </row>
    <row r="368" spans="5:6" x14ac:dyDescent="0.25">
      <c r="E368" s="2"/>
      <c r="F368" s="2"/>
    </row>
    <row r="369" spans="5:6" x14ac:dyDescent="0.25">
      <c r="E369" s="2"/>
      <c r="F369" s="2"/>
    </row>
    <row r="370" spans="5:6" x14ac:dyDescent="0.25">
      <c r="E370" s="2"/>
      <c r="F370" s="2"/>
    </row>
    <row r="371" spans="5:6" x14ac:dyDescent="0.25">
      <c r="E371" s="2"/>
      <c r="F371" s="2"/>
    </row>
    <row r="372" spans="5:6" x14ac:dyDescent="0.25">
      <c r="E372" s="2"/>
      <c r="F372" s="2"/>
    </row>
    <row r="373" spans="5:6" x14ac:dyDescent="0.25">
      <c r="E373" s="2"/>
      <c r="F373" s="2"/>
    </row>
    <row r="374" spans="5:6" x14ac:dyDescent="0.25">
      <c r="E374" s="2"/>
      <c r="F374" s="2"/>
    </row>
    <row r="375" spans="5:6" x14ac:dyDescent="0.25">
      <c r="E375" s="2"/>
      <c r="F375" s="2"/>
    </row>
    <row r="376" spans="5:6" x14ac:dyDescent="0.25">
      <c r="E376" s="2"/>
      <c r="F376" s="2"/>
    </row>
    <row r="377" spans="5:6" x14ac:dyDescent="0.25">
      <c r="E377" s="2"/>
      <c r="F377" s="2"/>
    </row>
    <row r="378" spans="5:6" x14ac:dyDescent="0.25">
      <c r="E378" s="2"/>
      <c r="F378" s="2"/>
    </row>
    <row r="379" spans="5:6" x14ac:dyDescent="0.25">
      <c r="E379" s="2"/>
      <c r="F379" s="2"/>
    </row>
    <row r="380" spans="5:6" x14ac:dyDescent="0.25">
      <c r="E380" s="2"/>
      <c r="F380" s="2"/>
    </row>
    <row r="381" spans="5:6" x14ac:dyDescent="0.25">
      <c r="E381" s="2"/>
      <c r="F381" s="2"/>
    </row>
    <row r="382" spans="5:6" x14ac:dyDescent="0.25">
      <c r="E382" s="2"/>
      <c r="F382" s="2"/>
    </row>
    <row r="383" spans="5:6" x14ac:dyDescent="0.25">
      <c r="E383" s="2"/>
      <c r="F383" s="2"/>
    </row>
    <row r="384" spans="5:6" x14ac:dyDescent="0.25">
      <c r="E384" s="2"/>
      <c r="F384" s="2"/>
    </row>
    <row r="385" spans="5:6" x14ac:dyDescent="0.25">
      <c r="E385" s="2"/>
      <c r="F385" s="2"/>
    </row>
    <row r="386" spans="5:6" x14ac:dyDescent="0.25">
      <c r="E386" s="2"/>
      <c r="F386" s="2"/>
    </row>
    <row r="387" spans="5:6" x14ac:dyDescent="0.25">
      <c r="E387" s="2"/>
      <c r="F387" s="2"/>
    </row>
    <row r="388" spans="5:6" x14ac:dyDescent="0.25">
      <c r="E388" s="2"/>
      <c r="F388" s="2"/>
    </row>
    <row r="389" spans="5:6" x14ac:dyDescent="0.25">
      <c r="E389" s="2"/>
      <c r="F389" s="2"/>
    </row>
    <row r="390" spans="5:6" x14ac:dyDescent="0.25">
      <c r="E390" s="2"/>
      <c r="F390" s="2"/>
    </row>
    <row r="391" spans="5:6" x14ac:dyDescent="0.25">
      <c r="E391" s="2"/>
      <c r="F391" s="2"/>
    </row>
    <row r="392" spans="5:6" x14ac:dyDescent="0.25">
      <c r="E392" s="2"/>
      <c r="F392" s="2"/>
    </row>
    <row r="393" spans="5:6" x14ac:dyDescent="0.25">
      <c r="E393" s="2"/>
      <c r="F393" s="2"/>
    </row>
    <row r="394" spans="5:6" x14ac:dyDescent="0.25">
      <c r="E394" s="2"/>
      <c r="F394" s="2"/>
    </row>
    <row r="395" spans="5:6" x14ac:dyDescent="0.25">
      <c r="E395" s="2"/>
      <c r="F395" s="2"/>
    </row>
    <row r="396" spans="5:6" x14ac:dyDescent="0.25">
      <c r="E396" s="2"/>
      <c r="F396" s="2"/>
    </row>
    <row r="397" spans="5:6" x14ac:dyDescent="0.25">
      <c r="E397" s="2"/>
      <c r="F397" s="2"/>
    </row>
    <row r="398" spans="5:6" x14ac:dyDescent="0.25">
      <c r="E398" s="2"/>
      <c r="F398" s="2"/>
    </row>
    <row r="399" spans="5:6" x14ac:dyDescent="0.25">
      <c r="E399" s="2"/>
      <c r="F399" s="2"/>
    </row>
    <row r="400" spans="5:6" x14ac:dyDescent="0.25">
      <c r="E400" s="2"/>
      <c r="F400" s="2"/>
    </row>
    <row r="401" spans="5:6" x14ac:dyDescent="0.25">
      <c r="E401" s="2"/>
      <c r="F401" s="2"/>
    </row>
    <row r="402" spans="5:6" x14ac:dyDescent="0.25">
      <c r="E402" s="2"/>
      <c r="F402" s="2"/>
    </row>
    <row r="403" spans="5:6" x14ac:dyDescent="0.25">
      <c r="E403" s="2"/>
      <c r="F403" s="2"/>
    </row>
    <row r="404" spans="5:6" x14ac:dyDescent="0.25">
      <c r="E404" s="2"/>
      <c r="F404" s="2"/>
    </row>
    <row r="405" spans="5:6" x14ac:dyDescent="0.25">
      <c r="E405" s="2"/>
      <c r="F405" s="2"/>
    </row>
    <row r="406" spans="5:6" x14ac:dyDescent="0.25">
      <c r="E406" s="2"/>
      <c r="F406" s="2"/>
    </row>
    <row r="407" spans="5:6" x14ac:dyDescent="0.25">
      <c r="E407" s="2"/>
      <c r="F407" s="2"/>
    </row>
    <row r="408" spans="5:6" x14ac:dyDescent="0.25">
      <c r="E408" s="2"/>
      <c r="F408" s="2"/>
    </row>
    <row r="409" spans="5:6" x14ac:dyDescent="0.25">
      <c r="E409" s="2"/>
      <c r="F409" s="2"/>
    </row>
    <row r="410" spans="5:6" x14ac:dyDescent="0.25">
      <c r="E410" s="2"/>
      <c r="F410" s="2"/>
    </row>
    <row r="411" spans="5:6" x14ac:dyDescent="0.25">
      <c r="E411" s="2"/>
      <c r="F411" s="2"/>
    </row>
    <row r="412" spans="5:6" x14ac:dyDescent="0.25">
      <c r="E412" s="2"/>
      <c r="F412" s="2"/>
    </row>
    <row r="413" spans="5:6" x14ac:dyDescent="0.25">
      <c r="E413" s="2"/>
      <c r="F413" s="2"/>
    </row>
    <row r="414" spans="5:6" x14ac:dyDescent="0.25">
      <c r="E414" s="2"/>
      <c r="F414" s="2"/>
    </row>
    <row r="415" spans="5:6" x14ac:dyDescent="0.25">
      <c r="E415" s="2"/>
      <c r="F415" s="2"/>
    </row>
    <row r="416" spans="5:6" x14ac:dyDescent="0.25">
      <c r="E416" s="2"/>
      <c r="F416" s="2"/>
    </row>
    <row r="417" spans="5:6" x14ac:dyDescent="0.25">
      <c r="E417" s="2"/>
      <c r="F417" s="2"/>
    </row>
    <row r="418" spans="5:6" x14ac:dyDescent="0.25">
      <c r="E418" s="2"/>
      <c r="F418" s="2"/>
    </row>
    <row r="419" spans="5:6" x14ac:dyDescent="0.25">
      <c r="E419" s="2"/>
      <c r="F419" s="2"/>
    </row>
    <row r="420" spans="5:6" x14ac:dyDescent="0.25">
      <c r="E420" s="2"/>
      <c r="F420" s="2"/>
    </row>
    <row r="421" spans="5:6" x14ac:dyDescent="0.25">
      <c r="E421" s="2"/>
      <c r="F421" s="2"/>
    </row>
    <row r="422" spans="5:6" x14ac:dyDescent="0.25">
      <c r="E422" s="2"/>
      <c r="F422" s="2"/>
    </row>
    <row r="423" spans="5:6" x14ac:dyDescent="0.25">
      <c r="E423" s="2"/>
      <c r="F423" s="2"/>
    </row>
    <row r="424" spans="5:6" x14ac:dyDescent="0.25">
      <c r="E424" s="2"/>
      <c r="F424" s="2"/>
    </row>
    <row r="425" spans="5:6" x14ac:dyDescent="0.25">
      <c r="E425" s="2"/>
      <c r="F425" s="2"/>
    </row>
    <row r="426" spans="5:6" x14ac:dyDescent="0.25">
      <c r="E426" s="2"/>
      <c r="F426" s="2"/>
    </row>
    <row r="427" spans="5:6" x14ac:dyDescent="0.25">
      <c r="E427" s="2"/>
      <c r="F427" s="2"/>
    </row>
    <row r="428" spans="5:6" x14ac:dyDescent="0.25">
      <c r="E428" s="2"/>
      <c r="F428" s="2"/>
    </row>
    <row r="429" spans="5:6" x14ac:dyDescent="0.25">
      <c r="E429" s="2"/>
      <c r="F429" s="2"/>
    </row>
    <row r="430" spans="5:6" x14ac:dyDescent="0.25">
      <c r="E430" s="2"/>
      <c r="F430" s="2"/>
    </row>
    <row r="431" spans="5:6" x14ac:dyDescent="0.25">
      <c r="E431" s="2"/>
      <c r="F431" s="2"/>
    </row>
    <row r="432" spans="5:6" x14ac:dyDescent="0.25">
      <c r="E432" s="2"/>
      <c r="F432" s="2"/>
    </row>
    <row r="433" spans="5:6" x14ac:dyDescent="0.25">
      <c r="E433" s="2"/>
      <c r="F433" s="2"/>
    </row>
    <row r="434" spans="5:6" x14ac:dyDescent="0.25">
      <c r="E434" s="2"/>
      <c r="F434" s="2"/>
    </row>
    <row r="435" spans="5:6" x14ac:dyDescent="0.25">
      <c r="E435" s="2"/>
      <c r="F435" s="2"/>
    </row>
    <row r="436" spans="5:6" x14ac:dyDescent="0.25">
      <c r="E436" s="2"/>
      <c r="F436" s="2"/>
    </row>
    <row r="437" spans="5:6" x14ac:dyDescent="0.25">
      <c r="E437" s="2"/>
      <c r="F437" s="2"/>
    </row>
    <row r="438" spans="5:6" x14ac:dyDescent="0.25">
      <c r="E438" s="2"/>
      <c r="F438" s="2"/>
    </row>
    <row r="439" spans="5:6" x14ac:dyDescent="0.25">
      <c r="E439" s="2"/>
      <c r="F439" s="2"/>
    </row>
    <row r="440" spans="5:6" x14ac:dyDescent="0.25">
      <c r="E440" s="2"/>
      <c r="F440" s="2"/>
    </row>
    <row r="441" spans="5:6" x14ac:dyDescent="0.25">
      <c r="E441" s="2"/>
      <c r="F441" s="2"/>
    </row>
    <row r="442" spans="5:6" x14ac:dyDescent="0.25">
      <c r="E442" s="2"/>
      <c r="F442" s="2"/>
    </row>
    <row r="443" spans="5:6" x14ac:dyDescent="0.25">
      <c r="E443" s="2"/>
      <c r="F443" s="2"/>
    </row>
    <row r="444" spans="5:6" x14ac:dyDescent="0.25">
      <c r="E444" s="2"/>
      <c r="F444" s="2"/>
    </row>
    <row r="445" spans="5:6" x14ac:dyDescent="0.25">
      <c r="E445" s="2"/>
      <c r="F445" s="2"/>
    </row>
    <row r="446" spans="5:6" x14ac:dyDescent="0.25">
      <c r="E446" s="2"/>
      <c r="F446" s="2"/>
    </row>
    <row r="447" spans="5:6" x14ac:dyDescent="0.25">
      <c r="E447" s="2"/>
      <c r="F447" s="2"/>
    </row>
    <row r="448" spans="5:6" x14ac:dyDescent="0.25">
      <c r="E448" s="2"/>
      <c r="F448" s="2"/>
    </row>
    <row r="449" spans="5:6" x14ac:dyDescent="0.25">
      <c r="E449" s="2"/>
      <c r="F449" s="2"/>
    </row>
    <row r="450" spans="5:6" x14ac:dyDescent="0.25">
      <c r="E450" s="2"/>
      <c r="F450" s="2"/>
    </row>
    <row r="451" spans="5:6" x14ac:dyDescent="0.25">
      <c r="E451" s="2"/>
      <c r="F451" s="2"/>
    </row>
    <row r="452" spans="5:6" x14ac:dyDescent="0.25">
      <c r="E452" s="2"/>
      <c r="F452" s="2"/>
    </row>
    <row r="453" spans="5:6" x14ac:dyDescent="0.25">
      <c r="E453" s="2"/>
      <c r="F453" s="2"/>
    </row>
    <row r="454" spans="5:6" x14ac:dyDescent="0.25">
      <c r="E454" s="2"/>
      <c r="F454" s="2"/>
    </row>
    <row r="455" spans="5:6" x14ac:dyDescent="0.25">
      <c r="E455" s="2"/>
      <c r="F455" s="2"/>
    </row>
    <row r="456" spans="5:6" x14ac:dyDescent="0.25">
      <c r="E456" s="2"/>
      <c r="F456" s="2"/>
    </row>
    <row r="457" spans="5:6" x14ac:dyDescent="0.25">
      <c r="E457" s="2"/>
      <c r="F457" s="2"/>
    </row>
    <row r="458" spans="5:6" x14ac:dyDescent="0.25">
      <c r="E458" s="2"/>
      <c r="F458" s="2"/>
    </row>
    <row r="459" spans="5:6" x14ac:dyDescent="0.25">
      <c r="E459" s="2"/>
      <c r="F459" s="2"/>
    </row>
    <row r="460" spans="5:6" x14ac:dyDescent="0.25">
      <c r="E460" s="2"/>
      <c r="F460" s="2"/>
    </row>
    <row r="461" spans="5:6" x14ac:dyDescent="0.25">
      <c r="E461" s="2"/>
      <c r="F461" s="2"/>
    </row>
    <row r="462" spans="5:6" x14ac:dyDescent="0.25">
      <c r="E462" s="2"/>
      <c r="F462" s="2"/>
    </row>
    <row r="463" spans="5:6" x14ac:dyDescent="0.25">
      <c r="E463" s="2"/>
      <c r="F463" s="2"/>
    </row>
    <row r="464" spans="5:6" x14ac:dyDescent="0.25">
      <c r="E464" s="2"/>
      <c r="F464" s="2"/>
    </row>
    <row r="465" spans="5:6" x14ac:dyDescent="0.25">
      <c r="E465" s="2"/>
      <c r="F465" s="2"/>
    </row>
    <row r="466" spans="5:6" x14ac:dyDescent="0.25">
      <c r="E466" s="2"/>
      <c r="F466" s="2"/>
    </row>
    <row r="467" spans="5:6" x14ac:dyDescent="0.25">
      <c r="E467" s="2"/>
      <c r="F467" s="2"/>
    </row>
    <row r="468" spans="5:6" x14ac:dyDescent="0.25">
      <c r="E468" s="2"/>
      <c r="F468" s="2"/>
    </row>
    <row r="469" spans="5:6" x14ac:dyDescent="0.25">
      <c r="E469" s="2"/>
      <c r="F469" s="2"/>
    </row>
    <row r="470" spans="5:6" x14ac:dyDescent="0.25">
      <c r="E470" s="2"/>
      <c r="F470" s="2"/>
    </row>
    <row r="471" spans="5:6" x14ac:dyDescent="0.25">
      <c r="E471" s="2"/>
      <c r="F471" s="2"/>
    </row>
    <row r="472" spans="5:6" x14ac:dyDescent="0.25">
      <c r="E472" s="2"/>
      <c r="F472" s="2"/>
    </row>
    <row r="473" spans="5:6" x14ac:dyDescent="0.25">
      <c r="E473" s="2"/>
      <c r="F473" s="2"/>
    </row>
    <row r="474" spans="5:6" x14ac:dyDescent="0.25">
      <c r="E474" s="2"/>
      <c r="F474" s="2"/>
    </row>
    <row r="475" spans="5:6" x14ac:dyDescent="0.25">
      <c r="E475" s="2"/>
      <c r="F475" s="2"/>
    </row>
    <row r="476" spans="5:6" x14ac:dyDescent="0.25">
      <c r="E476" s="2"/>
      <c r="F476" s="2"/>
    </row>
    <row r="477" spans="5:6" x14ac:dyDescent="0.25">
      <c r="E477" s="2"/>
      <c r="F477" s="2"/>
    </row>
    <row r="478" spans="5:6" x14ac:dyDescent="0.25">
      <c r="E478" s="2"/>
      <c r="F478" s="2"/>
    </row>
    <row r="479" spans="5:6" x14ac:dyDescent="0.25">
      <c r="E479" s="2"/>
      <c r="F479" s="2"/>
    </row>
    <row r="480" spans="5:6" x14ac:dyDescent="0.25">
      <c r="E480" s="2"/>
      <c r="F480" s="2"/>
    </row>
    <row r="481" spans="5:6" x14ac:dyDescent="0.25">
      <c r="E481" s="2"/>
      <c r="F481" s="2"/>
    </row>
    <row r="482" spans="5:6" x14ac:dyDescent="0.25">
      <c r="E482" s="2"/>
      <c r="F482" s="2"/>
    </row>
    <row r="483" spans="5:6" x14ac:dyDescent="0.25">
      <c r="E483" s="2"/>
      <c r="F483" s="2"/>
    </row>
    <row r="484" spans="5:6" x14ac:dyDescent="0.25">
      <c r="E484" s="2"/>
      <c r="F484" s="2"/>
    </row>
    <row r="485" spans="5:6" x14ac:dyDescent="0.25">
      <c r="E485" s="2"/>
      <c r="F485" s="2"/>
    </row>
    <row r="486" spans="5:6" x14ac:dyDescent="0.25">
      <c r="E486" s="2"/>
      <c r="F486" s="2"/>
    </row>
    <row r="487" spans="5:6" x14ac:dyDescent="0.25">
      <c r="E487" s="2"/>
      <c r="F487" s="2"/>
    </row>
    <row r="488" spans="5:6" x14ac:dyDescent="0.25">
      <c r="E488" s="2"/>
      <c r="F488" s="2"/>
    </row>
    <row r="489" spans="5:6" x14ac:dyDescent="0.25">
      <c r="E489" s="2"/>
      <c r="F489" s="2"/>
    </row>
    <row r="490" spans="5:6" x14ac:dyDescent="0.25">
      <c r="E490" s="2"/>
      <c r="F490" s="2"/>
    </row>
    <row r="491" spans="5:6" x14ac:dyDescent="0.25">
      <c r="E491" s="2"/>
      <c r="F491" s="2"/>
    </row>
    <row r="492" spans="5:6" x14ac:dyDescent="0.25">
      <c r="E492" s="2"/>
      <c r="F492" s="2"/>
    </row>
    <row r="493" spans="5:6" x14ac:dyDescent="0.25">
      <c r="E493" s="2"/>
      <c r="F493" s="2"/>
    </row>
    <row r="494" spans="5:6" x14ac:dyDescent="0.25">
      <c r="E494" s="2"/>
      <c r="F494" s="2"/>
    </row>
    <row r="495" spans="5:6" x14ac:dyDescent="0.25">
      <c r="E495" s="2"/>
      <c r="F495" s="2"/>
    </row>
    <row r="496" spans="5:6" x14ac:dyDescent="0.25">
      <c r="E496" s="2"/>
      <c r="F496" s="2"/>
    </row>
    <row r="497" spans="5:6" x14ac:dyDescent="0.25">
      <c r="E497" s="2"/>
      <c r="F497" s="2"/>
    </row>
    <row r="498" spans="5:6" x14ac:dyDescent="0.25">
      <c r="E498" s="2"/>
      <c r="F498" s="2"/>
    </row>
    <row r="499" spans="5:6" x14ac:dyDescent="0.25">
      <c r="E499" s="2"/>
      <c r="F499" s="2"/>
    </row>
    <row r="500" spans="5:6" x14ac:dyDescent="0.25">
      <c r="E500" s="2"/>
      <c r="F500" s="2"/>
    </row>
    <row r="501" spans="5:6" x14ac:dyDescent="0.25">
      <c r="E501" s="2"/>
      <c r="F501" s="2"/>
    </row>
    <row r="502" spans="5:6" x14ac:dyDescent="0.25">
      <c r="E502" s="2"/>
      <c r="F502" s="2"/>
    </row>
    <row r="503" spans="5:6" x14ac:dyDescent="0.25">
      <c r="E503" s="2"/>
      <c r="F503" s="2"/>
    </row>
    <row r="504" spans="5:6" x14ac:dyDescent="0.25">
      <c r="E504" s="2"/>
      <c r="F504" s="2"/>
    </row>
    <row r="505" spans="5:6" x14ac:dyDescent="0.25">
      <c r="E505" s="2"/>
      <c r="F505" s="2"/>
    </row>
    <row r="506" spans="5:6" x14ac:dyDescent="0.25">
      <c r="E506" s="2"/>
      <c r="F506" s="2"/>
    </row>
    <row r="507" spans="5:6" x14ac:dyDescent="0.25">
      <c r="E507" s="2"/>
      <c r="F507" s="2"/>
    </row>
    <row r="508" spans="5:6" x14ac:dyDescent="0.25">
      <c r="E508" s="2"/>
      <c r="F508" s="2"/>
    </row>
    <row r="509" spans="5:6" x14ac:dyDescent="0.25">
      <c r="E509" s="2"/>
      <c r="F509" s="2"/>
    </row>
    <row r="510" spans="5:6" x14ac:dyDescent="0.25">
      <c r="E510" s="2"/>
      <c r="F510" s="2"/>
    </row>
    <row r="511" spans="5:6" x14ac:dyDescent="0.25">
      <c r="E511" s="2"/>
      <c r="F511" s="2"/>
    </row>
    <row r="512" spans="5:6" x14ac:dyDescent="0.25">
      <c r="E512" s="2"/>
      <c r="F512" s="2"/>
    </row>
    <row r="513" spans="5:6" x14ac:dyDescent="0.25">
      <c r="E513" s="2"/>
      <c r="F513" s="2"/>
    </row>
    <row r="514" spans="5:6" x14ac:dyDescent="0.25">
      <c r="E514" s="2"/>
      <c r="F514" s="2"/>
    </row>
    <row r="515" spans="5:6" x14ac:dyDescent="0.25">
      <c r="E515" s="2"/>
      <c r="F515" s="2"/>
    </row>
    <row r="516" spans="5:6" x14ac:dyDescent="0.25">
      <c r="E516" s="2"/>
      <c r="F516" s="2"/>
    </row>
    <row r="517" spans="5:6" x14ac:dyDescent="0.25">
      <c r="E517" s="2"/>
      <c r="F517" s="2"/>
    </row>
    <row r="518" spans="5:6" x14ac:dyDescent="0.25">
      <c r="E518" s="2"/>
      <c r="F518" s="2"/>
    </row>
    <row r="519" spans="5:6" x14ac:dyDescent="0.25">
      <c r="E519" s="2"/>
      <c r="F519" s="2"/>
    </row>
    <row r="520" spans="5:6" x14ac:dyDescent="0.25">
      <c r="E520" s="2"/>
      <c r="F520" s="2"/>
    </row>
    <row r="521" spans="5:6" x14ac:dyDescent="0.25">
      <c r="E521" s="2"/>
      <c r="F521" s="2"/>
    </row>
    <row r="522" spans="5:6" x14ac:dyDescent="0.25">
      <c r="E522" s="2"/>
      <c r="F522" s="2"/>
    </row>
    <row r="523" spans="5:6" x14ac:dyDescent="0.25">
      <c r="E523" s="2"/>
      <c r="F523" s="2"/>
    </row>
    <row r="524" spans="5:6" x14ac:dyDescent="0.25">
      <c r="E524" s="2"/>
      <c r="F524" s="2"/>
    </row>
    <row r="525" spans="5:6" x14ac:dyDescent="0.25">
      <c r="E525" s="2"/>
      <c r="F525" s="2"/>
    </row>
    <row r="526" spans="5:6" x14ac:dyDescent="0.25">
      <c r="E526" s="2"/>
      <c r="F526" s="2"/>
    </row>
    <row r="527" spans="5:6" x14ac:dyDescent="0.25">
      <c r="E527" s="2"/>
      <c r="F527" s="2"/>
    </row>
    <row r="528" spans="5:6" x14ac:dyDescent="0.25">
      <c r="E528" s="2"/>
      <c r="F528" s="2"/>
    </row>
    <row r="529" spans="5:6" x14ac:dyDescent="0.25">
      <c r="E529" s="2"/>
      <c r="F529" s="2"/>
    </row>
    <row r="530" spans="5:6" x14ac:dyDescent="0.25">
      <c r="E530" s="2"/>
      <c r="F530" s="2"/>
    </row>
    <row r="531" spans="5:6" x14ac:dyDescent="0.25">
      <c r="E531" s="2"/>
      <c r="F531" s="2"/>
    </row>
    <row r="532" spans="5:6" x14ac:dyDescent="0.25">
      <c r="E532" s="2"/>
      <c r="F532" s="2"/>
    </row>
    <row r="533" spans="5:6" x14ac:dyDescent="0.25">
      <c r="E533" s="2"/>
      <c r="F533" s="2"/>
    </row>
    <row r="534" spans="5:6" x14ac:dyDescent="0.25">
      <c r="E534" s="2"/>
      <c r="F534" s="2"/>
    </row>
    <row r="535" spans="5:6" x14ac:dyDescent="0.25">
      <c r="E535" s="2"/>
      <c r="F535" s="2"/>
    </row>
    <row r="536" spans="5:6" x14ac:dyDescent="0.25">
      <c r="E536" s="2"/>
      <c r="F536" s="2"/>
    </row>
    <row r="537" spans="5:6" x14ac:dyDescent="0.25">
      <c r="E537" s="2"/>
      <c r="F537" s="2"/>
    </row>
    <row r="538" spans="5:6" x14ac:dyDescent="0.25">
      <c r="E538" s="2"/>
      <c r="F538" s="2"/>
    </row>
    <row r="539" spans="5:6" x14ac:dyDescent="0.25">
      <c r="E539" s="2"/>
      <c r="F539" s="2"/>
    </row>
    <row r="540" spans="5:6" x14ac:dyDescent="0.25">
      <c r="E540" s="2"/>
      <c r="F540" s="2"/>
    </row>
    <row r="541" spans="5:6" x14ac:dyDescent="0.25">
      <c r="E541" s="2"/>
      <c r="F541" s="2"/>
    </row>
    <row r="542" spans="5:6" x14ac:dyDescent="0.25">
      <c r="E542" s="2"/>
      <c r="F542" s="2"/>
    </row>
    <row r="543" spans="5:6" x14ac:dyDescent="0.25">
      <c r="E543" s="2"/>
      <c r="F543" s="2"/>
    </row>
    <row r="544" spans="5:6" x14ac:dyDescent="0.25">
      <c r="E544" s="2"/>
      <c r="F544" s="2"/>
    </row>
    <row r="545" spans="5:6" x14ac:dyDescent="0.25">
      <c r="E545" s="2"/>
      <c r="F545" s="2"/>
    </row>
    <row r="546" spans="5:6" x14ac:dyDescent="0.25">
      <c r="E546" s="2"/>
      <c r="F546" s="2"/>
    </row>
    <row r="547" spans="5:6" x14ac:dyDescent="0.25">
      <c r="E547" s="2"/>
      <c r="F547" s="2"/>
    </row>
    <row r="548" spans="5:6" x14ac:dyDescent="0.25">
      <c r="E548" s="2"/>
      <c r="F548" s="2"/>
    </row>
    <row r="549" spans="5:6" x14ac:dyDescent="0.25">
      <c r="E549" s="2"/>
      <c r="F549" s="2"/>
    </row>
    <row r="550" spans="5:6" x14ac:dyDescent="0.25">
      <c r="E550" s="2"/>
      <c r="F550" s="2"/>
    </row>
    <row r="551" spans="5:6" x14ac:dyDescent="0.25">
      <c r="E551" s="2"/>
      <c r="F551" s="2"/>
    </row>
    <row r="552" spans="5:6" x14ac:dyDescent="0.25">
      <c r="E552" s="2"/>
      <c r="F552" s="2"/>
    </row>
    <row r="553" spans="5:6" x14ac:dyDescent="0.25">
      <c r="E553" s="2"/>
      <c r="F553" s="2"/>
    </row>
    <row r="554" spans="5:6" x14ac:dyDescent="0.25">
      <c r="E554" s="2"/>
      <c r="F554" s="2"/>
    </row>
    <row r="555" spans="5:6" x14ac:dyDescent="0.25">
      <c r="E555" s="2"/>
      <c r="F555" s="2"/>
    </row>
    <row r="556" spans="5:6" x14ac:dyDescent="0.25">
      <c r="E556" s="2"/>
      <c r="F556" s="2"/>
    </row>
    <row r="557" spans="5:6" x14ac:dyDescent="0.25">
      <c r="E557" s="2"/>
      <c r="F557" s="2"/>
    </row>
    <row r="558" spans="5:6" x14ac:dyDescent="0.25">
      <c r="E558" s="2"/>
      <c r="F558" s="2"/>
    </row>
    <row r="559" spans="5:6" x14ac:dyDescent="0.25">
      <c r="E559" s="2"/>
      <c r="F559" s="2"/>
    </row>
    <row r="560" spans="5:6" x14ac:dyDescent="0.25">
      <c r="E560" s="2"/>
      <c r="F560" s="2"/>
    </row>
    <row r="561" spans="5:6" x14ac:dyDescent="0.25">
      <c r="E561" s="2"/>
      <c r="F561" s="2"/>
    </row>
    <row r="562" spans="5:6" x14ac:dyDescent="0.25">
      <c r="E562" s="2"/>
      <c r="F562" s="2"/>
    </row>
    <row r="563" spans="5:6" x14ac:dyDescent="0.25">
      <c r="E563" s="2"/>
      <c r="F563" s="2"/>
    </row>
    <row r="564" spans="5:6" x14ac:dyDescent="0.25">
      <c r="E564" s="2"/>
      <c r="F564" s="2"/>
    </row>
    <row r="565" spans="5:6" x14ac:dyDescent="0.25">
      <c r="E565" s="2"/>
      <c r="F565" s="2"/>
    </row>
    <row r="566" spans="5:6" x14ac:dyDescent="0.25">
      <c r="E566" s="2"/>
      <c r="F566" s="2"/>
    </row>
    <row r="567" spans="5:6" x14ac:dyDescent="0.25">
      <c r="E567" s="2"/>
      <c r="F567" s="2"/>
    </row>
    <row r="568" spans="5:6" x14ac:dyDescent="0.25">
      <c r="E568" s="2"/>
      <c r="F568" s="2"/>
    </row>
    <row r="569" spans="5:6" x14ac:dyDescent="0.25">
      <c r="E569" s="2"/>
      <c r="F569" s="2"/>
    </row>
    <row r="570" spans="5:6" x14ac:dyDescent="0.25">
      <c r="E570" s="2"/>
      <c r="F570" s="2"/>
    </row>
    <row r="571" spans="5:6" x14ac:dyDescent="0.25">
      <c r="E571" s="2"/>
      <c r="F571" s="2"/>
    </row>
    <row r="572" spans="5:6" x14ac:dyDescent="0.25">
      <c r="E572" s="2"/>
      <c r="F572" s="2"/>
    </row>
    <row r="573" spans="5:6" x14ac:dyDescent="0.25">
      <c r="E573" s="2"/>
      <c r="F573" s="2"/>
    </row>
    <row r="574" spans="5:6" x14ac:dyDescent="0.25">
      <c r="E574" s="2"/>
      <c r="F574" s="2"/>
    </row>
    <row r="575" spans="5:6" x14ac:dyDescent="0.25">
      <c r="E575" s="2"/>
      <c r="F575" s="2"/>
    </row>
    <row r="576" spans="5:6" x14ac:dyDescent="0.25">
      <c r="E576" s="2"/>
      <c r="F576" s="2"/>
    </row>
    <row r="577" spans="5:6" x14ac:dyDescent="0.25">
      <c r="E577" s="2"/>
      <c r="F577" s="2"/>
    </row>
    <row r="578" spans="5:6" x14ac:dyDescent="0.25">
      <c r="E578" s="2"/>
      <c r="F578" s="2"/>
    </row>
    <row r="579" spans="5:6" x14ac:dyDescent="0.25">
      <c r="E579" s="2"/>
      <c r="F579" s="2"/>
    </row>
    <row r="580" spans="5:6" x14ac:dyDescent="0.25">
      <c r="E580" s="2"/>
      <c r="F580" s="2"/>
    </row>
    <row r="581" spans="5:6" x14ac:dyDescent="0.25">
      <c r="E581" s="2"/>
      <c r="F581" s="2"/>
    </row>
    <row r="582" spans="5:6" x14ac:dyDescent="0.25">
      <c r="E582" s="2"/>
      <c r="F582" s="2"/>
    </row>
    <row r="583" spans="5:6" x14ac:dyDescent="0.25">
      <c r="E583" s="2"/>
      <c r="F583" s="2"/>
    </row>
    <row r="584" spans="5:6" x14ac:dyDescent="0.25">
      <c r="E584" s="2"/>
      <c r="F584" s="2"/>
    </row>
    <row r="585" spans="5:6" x14ac:dyDescent="0.25">
      <c r="E585" s="2"/>
      <c r="F585" s="2"/>
    </row>
    <row r="586" spans="5:6" x14ac:dyDescent="0.25">
      <c r="E586" s="2"/>
      <c r="F586" s="2"/>
    </row>
    <row r="587" spans="5:6" x14ac:dyDescent="0.25">
      <c r="E587" s="2"/>
      <c r="F587" s="2"/>
    </row>
    <row r="588" spans="5:6" x14ac:dyDescent="0.25">
      <c r="E588" s="2"/>
      <c r="F588" s="2"/>
    </row>
    <row r="589" spans="5:6" x14ac:dyDescent="0.25">
      <c r="E589" s="2"/>
      <c r="F589" s="2"/>
    </row>
    <row r="590" spans="5:6" x14ac:dyDescent="0.25">
      <c r="E590" s="2"/>
      <c r="F590" s="2"/>
    </row>
    <row r="591" spans="5:6" x14ac:dyDescent="0.25">
      <c r="E591" s="2"/>
      <c r="F591" s="2"/>
    </row>
    <row r="592" spans="5:6" x14ac:dyDescent="0.25">
      <c r="E592" s="2"/>
      <c r="F592" s="2"/>
    </row>
    <row r="593" spans="5:6" x14ac:dyDescent="0.25">
      <c r="E593" s="2"/>
      <c r="F593" s="2"/>
    </row>
    <row r="594" spans="5:6" x14ac:dyDescent="0.25">
      <c r="E594" s="2"/>
      <c r="F594" s="2"/>
    </row>
    <row r="595" spans="5:6" x14ac:dyDescent="0.25">
      <c r="E595" s="2"/>
      <c r="F595" s="2"/>
    </row>
    <row r="596" spans="5:6" x14ac:dyDescent="0.25">
      <c r="E596" s="2"/>
      <c r="F596" s="2"/>
    </row>
    <row r="597" spans="5:6" x14ac:dyDescent="0.25">
      <c r="E597" s="2"/>
      <c r="F597" s="2"/>
    </row>
    <row r="598" spans="5:6" x14ac:dyDescent="0.25">
      <c r="E598" s="2"/>
      <c r="F598" s="2"/>
    </row>
    <row r="599" spans="5:6" x14ac:dyDescent="0.25">
      <c r="E599" s="2"/>
      <c r="F599" s="2"/>
    </row>
    <row r="600" spans="5:6" x14ac:dyDescent="0.25">
      <c r="E600" s="2"/>
      <c r="F600" s="2"/>
    </row>
    <row r="601" spans="5:6" x14ac:dyDescent="0.25">
      <c r="E601" s="2"/>
      <c r="F601" s="2"/>
    </row>
    <row r="602" spans="5:6" x14ac:dyDescent="0.25">
      <c r="E602" s="2"/>
      <c r="F602" s="2"/>
    </row>
    <row r="603" spans="5:6" x14ac:dyDescent="0.25">
      <c r="E603" s="2"/>
      <c r="F603" s="2"/>
    </row>
    <row r="604" spans="5:6" x14ac:dyDescent="0.25">
      <c r="E604" s="2"/>
      <c r="F604" s="2"/>
    </row>
    <row r="605" spans="5:6" x14ac:dyDescent="0.25">
      <c r="E605" s="2"/>
      <c r="F605" s="2"/>
    </row>
    <row r="606" spans="5:6" x14ac:dyDescent="0.25">
      <c r="E606" s="2"/>
      <c r="F606" s="2"/>
    </row>
    <row r="607" spans="5:6" x14ac:dyDescent="0.25">
      <c r="E607" s="2"/>
      <c r="F607" s="2"/>
    </row>
    <row r="608" spans="5:6" x14ac:dyDescent="0.25">
      <c r="E608" s="2"/>
      <c r="F608" s="2"/>
    </row>
    <row r="609" spans="5:6" x14ac:dyDescent="0.25">
      <c r="E609" s="2"/>
      <c r="F609" s="2"/>
    </row>
    <row r="610" spans="5:6" x14ac:dyDescent="0.25">
      <c r="E610" s="2"/>
      <c r="F610" s="2"/>
    </row>
    <row r="611" spans="5:6" x14ac:dyDescent="0.25">
      <c r="E611" s="2"/>
      <c r="F611" s="2"/>
    </row>
    <row r="612" spans="5:6" x14ac:dyDescent="0.25">
      <c r="E612" s="2"/>
      <c r="F612" s="2"/>
    </row>
    <row r="613" spans="5:6" x14ac:dyDescent="0.25">
      <c r="E613" s="2"/>
      <c r="F613" s="2"/>
    </row>
    <row r="614" spans="5:6" x14ac:dyDescent="0.25">
      <c r="E614" s="2"/>
      <c r="F614" s="2"/>
    </row>
    <row r="615" spans="5:6" x14ac:dyDescent="0.25">
      <c r="E615" s="2"/>
      <c r="F615" s="2"/>
    </row>
    <row r="616" spans="5:6" x14ac:dyDescent="0.25">
      <c r="E616" s="2"/>
      <c r="F616" s="2"/>
    </row>
    <row r="617" spans="5:6" x14ac:dyDescent="0.25">
      <c r="E617" s="2"/>
      <c r="F617" s="2"/>
    </row>
    <row r="618" spans="5:6" x14ac:dyDescent="0.25">
      <c r="E618" s="2"/>
      <c r="F618" s="2"/>
    </row>
    <row r="619" spans="5:6" x14ac:dyDescent="0.25">
      <c r="E619" s="2"/>
      <c r="F619" s="2"/>
    </row>
    <row r="620" spans="5:6" x14ac:dyDescent="0.25">
      <c r="E620" s="2"/>
      <c r="F620" s="2"/>
    </row>
    <row r="621" spans="5:6" x14ac:dyDescent="0.25">
      <c r="E621" s="2"/>
      <c r="F621" s="2"/>
    </row>
    <row r="622" spans="5:6" x14ac:dyDescent="0.25">
      <c r="E622" s="2"/>
      <c r="F622" s="2"/>
    </row>
    <row r="623" spans="5:6" x14ac:dyDescent="0.25">
      <c r="E623" s="2"/>
      <c r="F623" s="2"/>
    </row>
    <row r="624" spans="5:6" x14ac:dyDescent="0.25">
      <c r="E624" s="2"/>
      <c r="F624" s="2"/>
    </row>
    <row r="625" spans="5:6" x14ac:dyDescent="0.25">
      <c r="E625" s="2"/>
      <c r="F625" s="2"/>
    </row>
    <row r="626" spans="5:6" x14ac:dyDescent="0.25">
      <c r="E626" s="2"/>
      <c r="F626" s="2"/>
    </row>
    <row r="627" spans="5:6" x14ac:dyDescent="0.25">
      <c r="E627" s="2"/>
      <c r="F627" s="2"/>
    </row>
    <row r="628" spans="5:6" x14ac:dyDescent="0.25">
      <c r="E628" s="2"/>
      <c r="F628" s="2"/>
    </row>
    <row r="629" spans="5:6" x14ac:dyDescent="0.25">
      <c r="E629" s="2"/>
      <c r="F629" s="2"/>
    </row>
    <row r="630" spans="5:6" x14ac:dyDescent="0.25">
      <c r="E630" s="2"/>
      <c r="F630" s="2"/>
    </row>
    <row r="631" spans="5:6" x14ac:dyDescent="0.25">
      <c r="E631" s="2"/>
      <c r="F631" s="2"/>
    </row>
    <row r="632" spans="5:6" x14ac:dyDescent="0.25">
      <c r="E632" s="2"/>
      <c r="F632" s="2"/>
    </row>
    <row r="633" spans="5:6" x14ac:dyDescent="0.25">
      <c r="E633" s="2"/>
      <c r="F633" s="2"/>
    </row>
    <row r="634" spans="5:6" x14ac:dyDescent="0.25">
      <c r="E634" s="2"/>
      <c r="F634" s="2"/>
    </row>
    <row r="635" spans="5:6" x14ac:dyDescent="0.25">
      <c r="E635" s="2"/>
      <c r="F635" s="2"/>
    </row>
    <row r="636" spans="5:6" x14ac:dyDescent="0.25">
      <c r="E636" s="2"/>
      <c r="F636" s="2"/>
    </row>
    <row r="637" spans="5:6" x14ac:dyDescent="0.25">
      <c r="E637" s="2"/>
      <c r="F637" s="2"/>
    </row>
    <row r="638" spans="5:6" x14ac:dyDescent="0.25">
      <c r="E638" s="2"/>
      <c r="F638" s="2"/>
    </row>
    <row r="639" spans="5:6" x14ac:dyDescent="0.25">
      <c r="E639" s="2"/>
      <c r="F639" s="2"/>
    </row>
    <row r="640" spans="5:6" x14ac:dyDescent="0.25">
      <c r="E640" s="2"/>
      <c r="F640" s="2"/>
    </row>
    <row r="641" spans="5:6" x14ac:dyDescent="0.25">
      <c r="E641" s="2"/>
      <c r="F641" s="2"/>
    </row>
    <row r="642" spans="5:6" x14ac:dyDescent="0.25">
      <c r="E642" s="2"/>
      <c r="F642" s="2"/>
    </row>
    <row r="643" spans="5:6" x14ac:dyDescent="0.25">
      <c r="E643" s="2"/>
      <c r="F643" s="2"/>
    </row>
    <row r="644" spans="5:6" x14ac:dyDescent="0.25">
      <c r="E644" s="2"/>
      <c r="F644" s="2"/>
    </row>
    <row r="645" spans="5:6" x14ac:dyDescent="0.25">
      <c r="E645" s="2"/>
      <c r="F645" s="2"/>
    </row>
    <row r="646" spans="5:6" x14ac:dyDescent="0.25">
      <c r="E646" s="2"/>
      <c r="F646" s="2"/>
    </row>
    <row r="647" spans="5:6" x14ac:dyDescent="0.25">
      <c r="E647" s="2"/>
      <c r="F647" s="2"/>
    </row>
    <row r="648" spans="5:6" x14ac:dyDescent="0.25">
      <c r="E648" s="2"/>
      <c r="F648" s="2"/>
    </row>
    <row r="649" spans="5:6" x14ac:dyDescent="0.25">
      <c r="E649" s="2"/>
      <c r="F649" s="2"/>
    </row>
    <row r="650" spans="5:6" x14ac:dyDescent="0.25">
      <c r="E650" s="2"/>
      <c r="F650" s="2"/>
    </row>
    <row r="651" spans="5:6" x14ac:dyDescent="0.25">
      <c r="E651" s="2"/>
      <c r="F651" s="2"/>
    </row>
    <row r="652" spans="5:6" x14ac:dyDescent="0.25">
      <c r="E652" s="2"/>
      <c r="F652" s="2"/>
    </row>
    <row r="653" spans="5:6" x14ac:dyDescent="0.25">
      <c r="E653" s="2"/>
      <c r="F653" s="2"/>
    </row>
    <row r="654" spans="5:6" x14ac:dyDescent="0.25">
      <c r="E654" s="2"/>
      <c r="F654" s="2"/>
    </row>
    <row r="655" spans="5:6" x14ac:dyDescent="0.25">
      <c r="E655" s="2"/>
      <c r="F655" s="2"/>
    </row>
    <row r="656" spans="5:6" x14ac:dyDescent="0.25">
      <c r="E656" s="2"/>
      <c r="F656" s="2"/>
    </row>
    <row r="657" spans="5:6" x14ac:dyDescent="0.25">
      <c r="E657" s="2"/>
      <c r="F657" s="2"/>
    </row>
    <row r="658" spans="5:6" x14ac:dyDescent="0.25">
      <c r="E658" s="2"/>
      <c r="F658" s="2"/>
    </row>
    <row r="659" spans="5:6" x14ac:dyDescent="0.25">
      <c r="E659" s="2"/>
      <c r="F659" s="2"/>
    </row>
    <row r="660" spans="5:6" x14ac:dyDescent="0.25">
      <c r="E660" s="2"/>
      <c r="F660" s="2"/>
    </row>
    <row r="661" spans="5:6" x14ac:dyDescent="0.25">
      <c r="E661" s="2"/>
      <c r="F661" s="2"/>
    </row>
    <row r="662" spans="5:6" x14ac:dyDescent="0.25">
      <c r="E662" s="2"/>
      <c r="F662" s="2"/>
    </row>
    <row r="663" spans="5:6" x14ac:dyDescent="0.25">
      <c r="E663" s="2"/>
      <c r="F663" s="2"/>
    </row>
    <row r="664" spans="5:6" x14ac:dyDescent="0.25">
      <c r="E664" s="2"/>
      <c r="F664" s="2"/>
    </row>
    <row r="665" spans="5:6" x14ac:dyDescent="0.25">
      <c r="E665" s="2"/>
      <c r="F665" s="2"/>
    </row>
    <row r="666" spans="5:6" x14ac:dyDescent="0.25">
      <c r="E666" s="2"/>
      <c r="F666" s="2"/>
    </row>
    <row r="667" spans="5:6" x14ac:dyDescent="0.25">
      <c r="E667" s="2"/>
      <c r="F667" s="2"/>
    </row>
    <row r="668" spans="5:6" x14ac:dyDescent="0.25">
      <c r="E668" s="2"/>
      <c r="F668" s="2"/>
    </row>
    <row r="669" spans="5:6" x14ac:dyDescent="0.25">
      <c r="E669" s="2"/>
      <c r="F669" s="2"/>
    </row>
    <row r="670" spans="5:6" x14ac:dyDescent="0.25">
      <c r="E670" s="2"/>
      <c r="F670" s="2"/>
    </row>
    <row r="671" spans="5:6" x14ac:dyDescent="0.25">
      <c r="E671" s="2"/>
      <c r="F671" s="2"/>
    </row>
    <row r="672" spans="5:6" x14ac:dyDescent="0.25">
      <c r="E672" s="2"/>
      <c r="F672" s="2"/>
    </row>
    <row r="673" spans="5:6" x14ac:dyDescent="0.25">
      <c r="E673" s="2"/>
      <c r="F673" s="2"/>
    </row>
    <row r="674" spans="5:6" x14ac:dyDescent="0.25">
      <c r="E674" s="2"/>
      <c r="F674" s="2"/>
    </row>
    <row r="675" spans="5:6" x14ac:dyDescent="0.25">
      <c r="E675" s="2"/>
      <c r="F675" s="2"/>
    </row>
    <row r="676" spans="5:6" x14ac:dyDescent="0.25">
      <c r="E676" s="2"/>
      <c r="F676" s="2"/>
    </row>
    <row r="677" spans="5:6" x14ac:dyDescent="0.25">
      <c r="E677" s="2"/>
      <c r="F677" s="2"/>
    </row>
    <row r="678" spans="5:6" x14ac:dyDescent="0.25">
      <c r="E678" s="2"/>
      <c r="F678" s="2"/>
    </row>
    <row r="679" spans="5:6" x14ac:dyDescent="0.25">
      <c r="E679" s="2"/>
      <c r="F679" s="2"/>
    </row>
    <row r="680" spans="5:6" x14ac:dyDescent="0.25">
      <c r="E680" s="2"/>
      <c r="F680" s="2"/>
    </row>
    <row r="681" spans="5:6" x14ac:dyDescent="0.25">
      <c r="E681" s="2"/>
      <c r="F681" s="2"/>
    </row>
    <row r="682" spans="5:6" x14ac:dyDescent="0.25">
      <c r="E682" s="2"/>
      <c r="F682" s="2"/>
    </row>
    <row r="683" spans="5:6" x14ac:dyDescent="0.25">
      <c r="E683" s="2"/>
      <c r="F683" s="2"/>
    </row>
    <row r="684" spans="5:6" x14ac:dyDescent="0.25">
      <c r="E684" s="2"/>
      <c r="F684" s="2"/>
    </row>
    <row r="685" spans="5:6" x14ac:dyDescent="0.25">
      <c r="E685" s="2"/>
      <c r="F685" s="2"/>
    </row>
    <row r="686" spans="5:6" x14ac:dyDescent="0.25">
      <c r="E686" s="2"/>
      <c r="F686" s="2"/>
    </row>
    <row r="687" spans="5:6" x14ac:dyDescent="0.25">
      <c r="E687" s="2"/>
      <c r="F687" s="2"/>
    </row>
    <row r="688" spans="5:6" x14ac:dyDescent="0.25">
      <c r="E688" s="2"/>
      <c r="F688" s="2"/>
    </row>
    <row r="689" spans="5:6" x14ac:dyDescent="0.25">
      <c r="E689" s="2"/>
      <c r="F689" s="2"/>
    </row>
    <row r="690" spans="5:6" x14ac:dyDescent="0.25">
      <c r="E690" s="2"/>
      <c r="F690" s="2"/>
    </row>
    <row r="691" spans="5:6" x14ac:dyDescent="0.25">
      <c r="E691" s="2"/>
      <c r="F691" s="2"/>
    </row>
    <row r="692" spans="5:6" x14ac:dyDescent="0.25">
      <c r="E692" s="2"/>
      <c r="F692" s="2"/>
    </row>
    <row r="693" spans="5:6" x14ac:dyDescent="0.25">
      <c r="E693" s="2"/>
      <c r="F693" s="2"/>
    </row>
    <row r="694" spans="5:6" x14ac:dyDescent="0.25">
      <c r="E694" s="2"/>
      <c r="F694" s="2"/>
    </row>
    <row r="695" spans="5:6" x14ac:dyDescent="0.25">
      <c r="E695" s="2"/>
      <c r="F695" s="2"/>
    </row>
    <row r="696" spans="5:6" x14ac:dyDescent="0.25">
      <c r="E696" s="2"/>
      <c r="F696" s="2"/>
    </row>
    <row r="697" spans="5:6" x14ac:dyDescent="0.25">
      <c r="E697" s="2"/>
      <c r="F697" s="2"/>
    </row>
    <row r="698" spans="5:6" x14ac:dyDescent="0.25">
      <c r="E698" s="2"/>
      <c r="F698" s="2"/>
    </row>
    <row r="699" spans="5:6" x14ac:dyDescent="0.25">
      <c r="E699" s="2"/>
      <c r="F699" s="2"/>
    </row>
    <row r="700" spans="5:6" x14ac:dyDescent="0.25">
      <c r="E700" s="2"/>
      <c r="F700" s="2"/>
    </row>
    <row r="701" spans="5:6" x14ac:dyDescent="0.25">
      <c r="E701" s="2"/>
      <c r="F701" s="2"/>
    </row>
    <row r="702" spans="5:6" x14ac:dyDescent="0.25">
      <c r="E702" s="2"/>
      <c r="F702" s="2"/>
    </row>
    <row r="703" spans="5:6" x14ac:dyDescent="0.25">
      <c r="E703" s="2"/>
      <c r="F703" s="2"/>
    </row>
    <row r="704" spans="5:6" x14ac:dyDescent="0.25">
      <c r="E704" s="2"/>
      <c r="F704" s="2"/>
    </row>
    <row r="705" spans="5:6" x14ac:dyDescent="0.25">
      <c r="E705" s="2"/>
      <c r="F705" s="2"/>
    </row>
    <row r="706" spans="5:6" x14ac:dyDescent="0.25">
      <c r="E706" s="2"/>
      <c r="F706" s="2"/>
    </row>
    <row r="707" spans="5:6" x14ac:dyDescent="0.25">
      <c r="E707" s="2"/>
      <c r="F707" s="2"/>
    </row>
    <row r="708" spans="5:6" x14ac:dyDescent="0.25">
      <c r="E708" s="2"/>
      <c r="F708" s="2"/>
    </row>
    <row r="709" spans="5:6" x14ac:dyDescent="0.25">
      <c r="E709" s="2"/>
      <c r="F709" s="2"/>
    </row>
    <row r="710" spans="5:6" x14ac:dyDescent="0.25">
      <c r="E710" s="2"/>
      <c r="F710" s="2"/>
    </row>
    <row r="711" spans="5:6" x14ac:dyDescent="0.25">
      <c r="E711" s="2"/>
      <c r="F711" s="2"/>
    </row>
    <row r="712" spans="5:6" x14ac:dyDescent="0.25">
      <c r="E712" s="2"/>
      <c r="F712" s="2"/>
    </row>
    <row r="713" spans="5:6" x14ac:dyDescent="0.25">
      <c r="E713" s="2"/>
      <c r="F713" s="2"/>
    </row>
    <row r="714" spans="5:6" x14ac:dyDescent="0.25">
      <c r="E714" s="2"/>
      <c r="F714" s="2"/>
    </row>
    <row r="715" spans="5:6" x14ac:dyDescent="0.25">
      <c r="E715" s="2"/>
      <c r="F715" s="2"/>
    </row>
    <row r="716" spans="5:6" x14ac:dyDescent="0.25">
      <c r="E716" s="2"/>
      <c r="F716" s="2"/>
    </row>
    <row r="717" spans="5:6" x14ac:dyDescent="0.25">
      <c r="E717" s="2"/>
      <c r="F717" s="2"/>
    </row>
    <row r="718" spans="5:6" x14ac:dyDescent="0.25">
      <c r="E718" s="2"/>
      <c r="F718" s="2"/>
    </row>
    <row r="719" spans="5:6" x14ac:dyDescent="0.25">
      <c r="E719" s="2"/>
      <c r="F719" s="2"/>
    </row>
    <row r="720" spans="5:6" x14ac:dyDescent="0.25">
      <c r="E720" s="2"/>
      <c r="F720" s="2"/>
    </row>
    <row r="721" spans="5:6" x14ac:dyDescent="0.25">
      <c r="E721" s="2"/>
      <c r="F721" s="2"/>
    </row>
    <row r="722" spans="5:6" x14ac:dyDescent="0.25">
      <c r="E722" s="2"/>
      <c r="F722" s="2"/>
    </row>
    <row r="723" spans="5:6" x14ac:dyDescent="0.25">
      <c r="E723" s="2"/>
      <c r="F723" s="2"/>
    </row>
    <row r="724" spans="5:6" x14ac:dyDescent="0.25">
      <c r="E724" s="2"/>
      <c r="F724" s="2"/>
    </row>
    <row r="725" spans="5:6" x14ac:dyDescent="0.25">
      <c r="E725" s="2"/>
      <c r="F725" s="2"/>
    </row>
    <row r="726" spans="5:6" x14ac:dyDescent="0.25">
      <c r="E726" s="2"/>
      <c r="F726" s="2"/>
    </row>
    <row r="727" spans="5:6" x14ac:dyDescent="0.25">
      <c r="E727" s="2"/>
      <c r="F727" s="2"/>
    </row>
    <row r="728" spans="5:6" x14ac:dyDescent="0.25">
      <c r="E728" s="2"/>
      <c r="F728" s="2"/>
    </row>
    <row r="729" spans="5:6" x14ac:dyDescent="0.25">
      <c r="E729" s="2"/>
      <c r="F729" s="2"/>
    </row>
    <row r="730" spans="5:6" x14ac:dyDescent="0.25">
      <c r="E730" s="2"/>
      <c r="F730" s="2"/>
    </row>
    <row r="731" spans="5:6" x14ac:dyDescent="0.25">
      <c r="E731" s="2"/>
      <c r="F731" s="2"/>
    </row>
    <row r="732" spans="5:6" x14ac:dyDescent="0.25">
      <c r="E732" s="2"/>
      <c r="F732" s="2"/>
    </row>
    <row r="733" spans="5:6" x14ac:dyDescent="0.25">
      <c r="E733" s="2"/>
      <c r="F733" s="2"/>
    </row>
    <row r="734" spans="5:6" x14ac:dyDescent="0.25">
      <c r="E734" s="2"/>
      <c r="F734" s="2"/>
    </row>
    <row r="735" spans="5:6" x14ac:dyDescent="0.25">
      <c r="E735" s="2"/>
      <c r="F735" s="2"/>
    </row>
    <row r="736" spans="5:6" x14ac:dyDescent="0.25">
      <c r="E736" s="2"/>
      <c r="F736" s="2"/>
    </row>
    <row r="737" spans="5:6" x14ac:dyDescent="0.25">
      <c r="E737" s="2"/>
      <c r="F737" s="2"/>
    </row>
    <row r="738" spans="5:6" x14ac:dyDescent="0.25">
      <c r="E738" s="2"/>
      <c r="F738" s="2"/>
    </row>
    <row r="739" spans="5:6" x14ac:dyDescent="0.25">
      <c r="E739" s="2"/>
      <c r="F739" s="2"/>
    </row>
    <row r="740" spans="5:6" x14ac:dyDescent="0.25">
      <c r="E740" s="2"/>
      <c r="F740" s="2"/>
    </row>
    <row r="741" spans="5:6" x14ac:dyDescent="0.25">
      <c r="E741" s="2"/>
      <c r="F741" s="2"/>
    </row>
    <row r="742" spans="5:6" x14ac:dyDescent="0.25">
      <c r="E742" s="2"/>
      <c r="F742" s="2"/>
    </row>
    <row r="743" spans="5:6" x14ac:dyDescent="0.25">
      <c r="E743" s="2"/>
      <c r="F743" s="2"/>
    </row>
    <row r="744" spans="5:6" x14ac:dyDescent="0.25">
      <c r="E744" s="2"/>
      <c r="F744" s="2"/>
    </row>
    <row r="745" spans="5:6" x14ac:dyDescent="0.25">
      <c r="E745" s="2"/>
      <c r="F745" s="2"/>
    </row>
    <row r="746" spans="5:6" x14ac:dyDescent="0.25">
      <c r="E746" s="2"/>
      <c r="F746" s="2"/>
    </row>
    <row r="747" spans="5:6" x14ac:dyDescent="0.25">
      <c r="E747" s="2"/>
      <c r="F747" s="2"/>
    </row>
    <row r="748" spans="5:6" x14ac:dyDescent="0.25">
      <c r="E748" s="2"/>
      <c r="F748" s="2"/>
    </row>
    <row r="749" spans="5:6" x14ac:dyDescent="0.25">
      <c r="E749" s="2"/>
      <c r="F749" s="2"/>
    </row>
    <row r="750" spans="5:6" x14ac:dyDescent="0.25">
      <c r="E750" s="2"/>
      <c r="F750" s="2"/>
    </row>
    <row r="751" spans="5:6" x14ac:dyDescent="0.25">
      <c r="E751" s="2"/>
      <c r="F751" s="2"/>
    </row>
    <row r="752" spans="5:6" x14ac:dyDescent="0.25">
      <c r="E752" s="2"/>
      <c r="F752" s="2"/>
    </row>
    <row r="753" spans="5:6" x14ac:dyDescent="0.25">
      <c r="E753" s="2"/>
      <c r="F753" s="2"/>
    </row>
    <row r="754" spans="5:6" x14ac:dyDescent="0.25">
      <c r="E754" s="2"/>
      <c r="F754" s="2"/>
    </row>
    <row r="755" spans="5:6" x14ac:dyDescent="0.25">
      <c r="E755" s="2"/>
      <c r="F755" s="2"/>
    </row>
    <row r="756" spans="5:6" x14ac:dyDescent="0.25">
      <c r="E756" s="2"/>
      <c r="F756" s="2"/>
    </row>
    <row r="757" spans="5:6" x14ac:dyDescent="0.25">
      <c r="E757" s="2"/>
      <c r="F757" s="2"/>
    </row>
    <row r="758" spans="5:6" x14ac:dyDescent="0.25">
      <c r="E758" s="2"/>
      <c r="F758" s="2"/>
    </row>
    <row r="759" spans="5:6" x14ac:dyDescent="0.25">
      <c r="E759" s="2"/>
      <c r="F759" s="2"/>
    </row>
    <row r="760" spans="5:6" x14ac:dyDescent="0.25">
      <c r="E760" s="2"/>
      <c r="F760" s="2"/>
    </row>
    <row r="761" spans="5:6" x14ac:dyDescent="0.25">
      <c r="E761" s="2"/>
      <c r="F761" s="2"/>
    </row>
    <row r="762" spans="5:6" x14ac:dyDescent="0.25">
      <c r="E762" s="2"/>
      <c r="F762" s="2"/>
    </row>
    <row r="763" spans="5:6" x14ac:dyDescent="0.25">
      <c r="E763" s="2"/>
      <c r="F763" s="2"/>
    </row>
    <row r="764" spans="5:6" x14ac:dyDescent="0.25">
      <c r="E764" s="2"/>
      <c r="F764" s="2"/>
    </row>
    <row r="765" spans="5:6" x14ac:dyDescent="0.25">
      <c r="E765" s="2"/>
      <c r="F765" s="2"/>
    </row>
    <row r="766" spans="5:6" x14ac:dyDescent="0.25">
      <c r="E766" s="2"/>
      <c r="F766" s="2"/>
    </row>
    <row r="767" spans="5:6" x14ac:dyDescent="0.25">
      <c r="E767" s="2"/>
      <c r="F767" s="2"/>
    </row>
    <row r="768" spans="5:6" x14ac:dyDescent="0.25">
      <c r="E768" s="2"/>
      <c r="F768" s="2"/>
    </row>
    <row r="769" spans="5:6" x14ac:dyDescent="0.25">
      <c r="E769" s="2"/>
      <c r="F769" s="2"/>
    </row>
    <row r="770" spans="5:6" x14ac:dyDescent="0.25">
      <c r="E770" s="2"/>
      <c r="F770" s="2"/>
    </row>
    <row r="771" spans="5:6" x14ac:dyDescent="0.25">
      <c r="E771" s="2"/>
      <c r="F771" s="2"/>
    </row>
    <row r="772" spans="5:6" x14ac:dyDescent="0.25">
      <c r="E772" s="2"/>
      <c r="F772" s="2"/>
    </row>
    <row r="773" spans="5:6" x14ac:dyDescent="0.25">
      <c r="E773" s="2"/>
      <c r="F773" s="2"/>
    </row>
    <row r="774" spans="5:6" x14ac:dyDescent="0.25">
      <c r="E774" s="2"/>
      <c r="F774" s="2"/>
    </row>
    <row r="775" spans="5:6" x14ac:dyDescent="0.25">
      <c r="E775" s="2"/>
      <c r="F775" s="2"/>
    </row>
    <row r="776" spans="5:6" x14ac:dyDescent="0.25">
      <c r="E776" s="2"/>
      <c r="F776" s="2"/>
    </row>
    <row r="777" spans="5:6" x14ac:dyDescent="0.25">
      <c r="E777" s="2"/>
      <c r="F777" s="2"/>
    </row>
    <row r="778" spans="5:6" x14ac:dyDescent="0.25">
      <c r="E778" s="2"/>
      <c r="F778" s="2"/>
    </row>
    <row r="779" spans="5:6" x14ac:dyDescent="0.25">
      <c r="E779" s="2"/>
      <c r="F779" s="2"/>
    </row>
    <row r="780" spans="5:6" x14ac:dyDescent="0.25">
      <c r="E780" s="2"/>
      <c r="F780" s="2"/>
    </row>
    <row r="781" spans="5:6" x14ac:dyDescent="0.25">
      <c r="E781" s="2"/>
      <c r="F781" s="2"/>
    </row>
    <row r="782" spans="5:6" x14ac:dyDescent="0.25">
      <c r="E782" s="2"/>
      <c r="F782" s="2"/>
    </row>
    <row r="783" spans="5:6" x14ac:dyDescent="0.25">
      <c r="E783" s="2"/>
      <c r="F783" s="2"/>
    </row>
    <row r="784" spans="5:6" x14ac:dyDescent="0.25">
      <c r="E784" s="2"/>
      <c r="F784" s="2"/>
    </row>
    <row r="785" spans="5:6" x14ac:dyDescent="0.25">
      <c r="E785" s="2"/>
      <c r="F785" s="2"/>
    </row>
    <row r="786" spans="5:6" x14ac:dyDescent="0.25">
      <c r="E786" s="2"/>
      <c r="F786" s="2"/>
    </row>
    <row r="787" spans="5:6" x14ac:dyDescent="0.25">
      <c r="E787" s="2"/>
      <c r="F787" s="2"/>
    </row>
    <row r="788" spans="5:6" x14ac:dyDescent="0.25">
      <c r="E788" s="2"/>
      <c r="F788" s="2"/>
    </row>
    <row r="789" spans="5:6" x14ac:dyDescent="0.25">
      <c r="E789" s="2"/>
      <c r="F789" s="2"/>
    </row>
    <row r="790" spans="5:6" x14ac:dyDescent="0.25">
      <c r="E790" s="2"/>
      <c r="F790" s="2"/>
    </row>
    <row r="791" spans="5:6" x14ac:dyDescent="0.25">
      <c r="E791" s="2"/>
      <c r="F791" s="2"/>
    </row>
    <row r="792" spans="5:6" x14ac:dyDescent="0.25">
      <c r="E792" s="2"/>
      <c r="F792" s="2"/>
    </row>
    <row r="793" spans="5:6" x14ac:dyDescent="0.25">
      <c r="E793" s="2"/>
      <c r="F793" s="2"/>
    </row>
    <row r="794" spans="5:6" x14ac:dyDescent="0.25">
      <c r="E794" s="2"/>
      <c r="F794" s="2"/>
    </row>
    <row r="795" spans="5:6" x14ac:dyDescent="0.25">
      <c r="E795" s="2"/>
      <c r="F795" s="2"/>
    </row>
    <row r="796" spans="5:6" x14ac:dyDescent="0.25">
      <c r="E796" s="2"/>
      <c r="F796" s="2"/>
    </row>
    <row r="797" spans="5:6" x14ac:dyDescent="0.25">
      <c r="E797" s="2"/>
      <c r="F797" s="2"/>
    </row>
    <row r="798" spans="5:6" x14ac:dyDescent="0.25">
      <c r="E798" s="2"/>
      <c r="F798" s="2"/>
    </row>
    <row r="799" spans="5:6" x14ac:dyDescent="0.25">
      <c r="E799" s="2"/>
      <c r="F799" s="2"/>
    </row>
  </sheetData>
  <mergeCells count="10">
    <mergeCell ref="C51:D51"/>
    <mergeCell ref="A1:D1"/>
    <mergeCell ref="A8:A12"/>
    <mergeCell ref="D8:D12"/>
    <mergeCell ref="A5:D5"/>
    <mergeCell ref="B8:C8"/>
    <mergeCell ref="B9:B12"/>
    <mergeCell ref="C9:C12"/>
    <mergeCell ref="B2:D2"/>
    <mergeCell ref="A6:D6"/>
  </mergeCells>
  <pageMargins left="0.70866141732283472" right="0.47244094488188981" top="0.78740157480314965" bottom="0.74803149606299213" header="0.51181102362204722" footer="0.51181102362204722"/>
  <pageSetup paperSize="9" scale="72" fitToHeight="0" orientation="portrait" r:id="rId1"/>
  <headerFooter alignWithMargins="0">
    <oddFooter>&amp;C&amp;8&amp;P</oddFooter>
  </headerFooter>
  <rowBreaks count="2" manualBreakCount="2">
    <brk id="22" max="3" man="1"/>
    <brk id="3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83"/>
  <sheetViews>
    <sheetView view="pageBreakPreview" topLeftCell="A130" zoomScale="40" zoomScaleNormal="70" zoomScaleSheetLayoutView="40" workbookViewId="0">
      <selection activeCell="U138" sqref="U138"/>
    </sheetView>
  </sheetViews>
  <sheetFormatPr defaultRowHeight="13.2" x14ac:dyDescent="0.25"/>
  <cols>
    <col min="1" max="1" width="30.6640625" customWidth="1"/>
    <col min="5" max="5" width="21" customWidth="1"/>
    <col min="7" max="7" width="26.6640625" customWidth="1"/>
    <col min="8" max="8" width="19.88671875" customWidth="1"/>
    <col min="9" max="9" width="21" customWidth="1"/>
    <col min="10" max="10" width="26.109375" customWidth="1"/>
  </cols>
  <sheetData>
    <row r="1" spans="1:99" ht="64.2" customHeight="1" x14ac:dyDescent="0.35">
      <c r="A1" s="41"/>
      <c r="B1" s="41"/>
      <c r="C1" s="41"/>
      <c r="D1" s="41"/>
      <c r="E1" s="41"/>
      <c r="F1" s="41"/>
      <c r="G1" s="41"/>
      <c r="H1" s="150" t="s">
        <v>89</v>
      </c>
      <c r="I1" s="150"/>
      <c r="J1" s="150"/>
    </row>
    <row r="2" spans="1:99" ht="47.4" customHeight="1" x14ac:dyDescent="0.25">
      <c r="A2" s="159" t="s">
        <v>327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99" s="105" customFormat="1" ht="47.4" customHeight="1" x14ac:dyDescent="0.25">
      <c r="A3" s="159" t="s">
        <v>328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99" ht="15.6" x14ac:dyDescent="0.3">
      <c r="J4" s="65" t="s">
        <v>88</v>
      </c>
    </row>
    <row r="5" spans="1:99" s="41" customFormat="1" ht="15.6" customHeight="1" x14ac:dyDescent="0.35">
      <c r="A5" s="153" t="s">
        <v>47</v>
      </c>
      <c r="B5" s="156" t="s">
        <v>272</v>
      </c>
      <c r="C5" s="157"/>
      <c r="D5" s="157"/>
      <c r="E5" s="157"/>
      <c r="F5" s="158"/>
      <c r="G5" s="153" t="s">
        <v>336</v>
      </c>
      <c r="H5" s="153" t="s">
        <v>274</v>
      </c>
      <c r="I5" s="153" t="s">
        <v>0</v>
      </c>
      <c r="J5" s="153" t="s">
        <v>275</v>
      </c>
    </row>
    <row r="6" spans="1:99" ht="53.4" customHeight="1" x14ac:dyDescent="0.25">
      <c r="A6" s="154"/>
      <c r="B6" s="153" t="s">
        <v>273</v>
      </c>
      <c r="C6" s="160" t="s">
        <v>324</v>
      </c>
      <c r="D6" s="161"/>
      <c r="E6" s="153" t="s">
        <v>48</v>
      </c>
      <c r="F6" s="153" t="s">
        <v>49</v>
      </c>
      <c r="G6" s="154"/>
      <c r="H6" s="154"/>
      <c r="I6" s="154"/>
      <c r="J6" s="154"/>
    </row>
    <row r="7" spans="1:99" ht="236.4" customHeight="1" x14ac:dyDescent="0.25">
      <c r="A7" s="155"/>
      <c r="B7" s="155"/>
      <c r="C7" s="162"/>
      <c r="D7" s="163"/>
      <c r="E7" s="155"/>
      <c r="F7" s="155"/>
      <c r="G7" s="155"/>
      <c r="H7" s="155"/>
      <c r="I7" s="155"/>
      <c r="J7" s="155"/>
    </row>
    <row r="8" spans="1:99" ht="13.2" customHeight="1" x14ac:dyDescent="0.3">
      <c r="A8" s="115">
        <v>1</v>
      </c>
      <c r="B8" s="115">
        <v>2</v>
      </c>
      <c r="C8" s="151">
        <v>3</v>
      </c>
      <c r="D8" s="152"/>
      <c r="E8" s="115">
        <v>4</v>
      </c>
      <c r="F8" s="115">
        <v>5</v>
      </c>
      <c r="G8" s="115">
        <v>6</v>
      </c>
      <c r="H8" s="88">
        <v>7</v>
      </c>
      <c r="I8" s="88">
        <v>8</v>
      </c>
      <c r="J8" s="88">
        <v>9</v>
      </c>
    </row>
    <row r="9" spans="1:99" s="87" customFormat="1" ht="72" x14ac:dyDescent="0.35">
      <c r="A9" s="107" t="s">
        <v>271</v>
      </c>
      <c r="B9" s="106"/>
      <c r="C9" s="106"/>
      <c r="D9" s="106"/>
      <c r="E9" s="106"/>
      <c r="F9" s="106"/>
      <c r="G9" s="43">
        <v>33225266.449999999</v>
      </c>
      <c r="H9" s="108">
        <f>G9</f>
        <v>33225266.449999999</v>
      </c>
      <c r="I9" s="108">
        <v>32662808.899999999</v>
      </c>
      <c r="J9" s="109">
        <f>I9/H9*100</f>
        <v>98.307139083906421</v>
      </c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</row>
    <row r="10" spans="1:99" s="87" customFormat="1" ht="18" x14ac:dyDescent="0.35">
      <c r="A10" s="107" t="s">
        <v>64</v>
      </c>
      <c r="B10" s="106"/>
      <c r="C10" s="106"/>
      <c r="D10" s="106"/>
      <c r="E10" s="106"/>
      <c r="F10" s="106"/>
      <c r="G10" s="43"/>
      <c r="H10" s="108"/>
      <c r="I10" s="108"/>
      <c r="J10" s="109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</row>
    <row r="11" spans="1:99" s="87" customFormat="1" ht="54" x14ac:dyDescent="0.35">
      <c r="A11" s="107" t="s">
        <v>122</v>
      </c>
      <c r="B11" s="106">
        <v>991</v>
      </c>
      <c r="C11" s="106"/>
      <c r="D11" s="106"/>
      <c r="E11" s="106"/>
      <c r="F11" s="106"/>
      <c r="G11" s="43">
        <v>62100</v>
      </c>
      <c r="H11" s="108">
        <f t="shared" ref="H11:I94" si="0">G11</f>
        <v>62100</v>
      </c>
      <c r="I11" s="108">
        <f t="shared" si="0"/>
        <v>62100</v>
      </c>
      <c r="J11" s="109">
        <f t="shared" ref="J11:J97" si="1">I11/H11*100</f>
        <v>100</v>
      </c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</row>
    <row r="12" spans="1:99" s="87" customFormat="1" ht="36" x14ac:dyDescent="0.35">
      <c r="A12" s="107" t="s">
        <v>7</v>
      </c>
      <c r="B12" s="106">
        <v>991</v>
      </c>
      <c r="C12" s="10" t="s">
        <v>50</v>
      </c>
      <c r="D12" s="106"/>
      <c r="E12" s="106"/>
      <c r="F12" s="106"/>
      <c r="G12" s="43">
        <v>62100</v>
      </c>
      <c r="H12" s="108">
        <f t="shared" si="0"/>
        <v>62100</v>
      </c>
      <c r="I12" s="108">
        <f t="shared" si="0"/>
        <v>62100</v>
      </c>
      <c r="J12" s="109">
        <f t="shared" si="1"/>
        <v>100</v>
      </c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</row>
    <row r="13" spans="1:99" s="87" customFormat="1" ht="144" x14ac:dyDescent="0.35">
      <c r="A13" s="107" t="s">
        <v>156</v>
      </c>
      <c r="B13" s="106">
        <v>991</v>
      </c>
      <c r="C13" s="10" t="s">
        <v>50</v>
      </c>
      <c r="D13" s="10" t="s">
        <v>57</v>
      </c>
      <c r="E13" s="106"/>
      <c r="F13" s="106"/>
      <c r="G13" s="43">
        <v>5000</v>
      </c>
      <c r="H13" s="43">
        <v>5000</v>
      </c>
      <c r="I13" s="43">
        <v>5000</v>
      </c>
      <c r="J13" s="109">
        <f t="shared" si="1"/>
        <v>100</v>
      </c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</row>
    <row r="14" spans="1:99" s="87" customFormat="1" ht="72" x14ac:dyDescent="0.35">
      <c r="A14" s="107" t="s">
        <v>123</v>
      </c>
      <c r="B14" s="106">
        <v>991</v>
      </c>
      <c r="C14" s="10" t="s">
        <v>50</v>
      </c>
      <c r="D14" s="10" t="s">
        <v>57</v>
      </c>
      <c r="E14" s="106" t="s">
        <v>157</v>
      </c>
      <c r="F14" s="106"/>
      <c r="G14" s="43">
        <v>5000</v>
      </c>
      <c r="H14" s="43">
        <v>5000</v>
      </c>
      <c r="I14" s="43">
        <v>5000</v>
      </c>
      <c r="J14" s="109">
        <f t="shared" si="1"/>
        <v>100</v>
      </c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</row>
    <row r="15" spans="1:99" s="87" customFormat="1" ht="90" x14ac:dyDescent="0.35">
      <c r="A15" s="107" t="s">
        <v>158</v>
      </c>
      <c r="B15" s="106">
        <v>991</v>
      </c>
      <c r="C15" s="10" t="s">
        <v>50</v>
      </c>
      <c r="D15" s="10" t="s">
        <v>57</v>
      </c>
      <c r="E15" s="106" t="s">
        <v>159</v>
      </c>
      <c r="F15" s="106"/>
      <c r="G15" s="43">
        <v>5000</v>
      </c>
      <c r="H15" s="43">
        <v>5000</v>
      </c>
      <c r="I15" s="43">
        <v>5000</v>
      </c>
      <c r="J15" s="109">
        <f t="shared" si="1"/>
        <v>100</v>
      </c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</row>
    <row r="16" spans="1:99" s="87" customFormat="1" ht="36" x14ac:dyDescent="0.35">
      <c r="A16" s="107" t="s">
        <v>124</v>
      </c>
      <c r="B16" s="106">
        <v>991</v>
      </c>
      <c r="C16" s="10" t="s">
        <v>50</v>
      </c>
      <c r="D16" s="10" t="s">
        <v>57</v>
      </c>
      <c r="E16" s="106" t="s">
        <v>160</v>
      </c>
      <c r="F16" s="106"/>
      <c r="G16" s="43">
        <v>5000</v>
      </c>
      <c r="H16" s="43">
        <v>5000</v>
      </c>
      <c r="I16" s="43">
        <v>5000</v>
      </c>
      <c r="J16" s="109">
        <f t="shared" si="1"/>
        <v>100</v>
      </c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</row>
    <row r="17" spans="1:99" s="87" customFormat="1" ht="54" x14ac:dyDescent="0.35">
      <c r="A17" s="107" t="s">
        <v>52</v>
      </c>
      <c r="B17" s="106">
        <v>991</v>
      </c>
      <c r="C17" s="10" t="s">
        <v>50</v>
      </c>
      <c r="D17" s="10" t="s">
        <v>57</v>
      </c>
      <c r="E17" s="106" t="s">
        <v>161</v>
      </c>
      <c r="F17" s="106"/>
      <c r="G17" s="43">
        <v>5000</v>
      </c>
      <c r="H17" s="43">
        <v>5000</v>
      </c>
      <c r="I17" s="43">
        <v>5000</v>
      </c>
      <c r="J17" s="109">
        <f t="shared" si="1"/>
        <v>100</v>
      </c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</row>
    <row r="18" spans="1:99" s="87" customFormat="1" ht="72" x14ac:dyDescent="0.35">
      <c r="A18" s="107" t="s">
        <v>162</v>
      </c>
      <c r="B18" s="106">
        <v>991</v>
      </c>
      <c r="C18" s="10" t="s">
        <v>50</v>
      </c>
      <c r="D18" s="10" t="s">
        <v>57</v>
      </c>
      <c r="E18" s="106" t="s">
        <v>161</v>
      </c>
      <c r="F18" s="106">
        <v>200</v>
      </c>
      <c r="G18" s="43">
        <v>5000</v>
      </c>
      <c r="H18" s="43">
        <v>5000</v>
      </c>
      <c r="I18" s="43">
        <v>5000</v>
      </c>
      <c r="J18" s="109">
        <f t="shared" si="1"/>
        <v>100</v>
      </c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</row>
    <row r="19" spans="1:99" s="87" customFormat="1" ht="108" x14ac:dyDescent="0.35">
      <c r="A19" s="107" t="s">
        <v>10</v>
      </c>
      <c r="B19" s="106">
        <v>991</v>
      </c>
      <c r="C19" s="10" t="s">
        <v>50</v>
      </c>
      <c r="D19" s="10" t="s">
        <v>55</v>
      </c>
      <c r="E19" s="106"/>
      <c r="F19" s="106"/>
      <c r="G19" s="43">
        <v>57100</v>
      </c>
      <c r="H19" s="43">
        <v>57100</v>
      </c>
      <c r="I19" s="43">
        <v>57100</v>
      </c>
      <c r="J19" s="109">
        <f t="shared" si="1"/>
        <v>100</v>
      </c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</row>
    <row r="20" spans="1:99" s="87" customFormat="1" ht="72" x14ac:dyDescent="0.35">
      <c r="A20" s="107" t="s">
        <v>123</v>
      </c>
      <c r="B20" s="106">
        <v>991</v>
      </c>
      <c r="C20" s="10" t="s">
        <v>50</v>
      </c>
      <c r="D20" s="10" t="s">
        <v>55</v>
      </c>
      <c r="E20" s="106" t="s">
        <v>157</v>
      </c>
      <c r="F20" s="106"/>
      <c r="G20" s="43">
        <v>57100</v>
      </c>
      <c r="H20" s="43">
        <v>57100</v>
      </c>
      <c r="I20" s="43">
        <v>57100</v>
      </c>
      <c r="J20" s="109">
        <f t="shared" si="1"/>
        <v>100</v>
      </c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</row>
    <row r="21" spans="1:99" s="87" customFormat="1" ht="90" x14ac:dyDescent="0.35">
      <c r="A21" s="107" t="s">
        <v>158</v>
      </c>
      <c r="B21" s="106">
        <v>991</v>
      </c>
      <c r="C21" s="10" t="s">
        <v>50</v>
      </c>
      <c r="D21" s="10" t="s">
        <v>55</v>
      </c>
      <c r="E21" s="106" t="s">
        <v>159</v>
      </c>
      <c r="F21" s="106"/>
      <c r="G21" s="43">
        <v>57100</v>
      </c>
      <c r="H21" s="43">
        <v>57100</v>
      </c>
      <c r="I21" s="43">
        <v>57100</v>
      </c>
      <c r="J21" s="109">
        <f t="shared" si="1"/>
        <v>100</v>
      </c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</row>
    <row r="22" spans="1:99" s="87" customFormat="1" ht="108" x14ac:dyDescent="0.35">
      <c r="A22" s="107" t="s">
        <v>163</v>
      </c>
      <c r="B22" s="106">
        <v>991</v>
      </c>
      <c r="C22" s="10" t="s">
        <v>50</v>
      </c>
      <c r="D22" s="10" t="s">
        <v>55</v>
      </c>
      <c r="E22" s="106" t="s">
        <v>164</v>
      </c>
      <c r="F22" s="106"/>
      <c r="G22" s="43">
        <v>57100</v>
      </c>
      <c r="H22" s="43">
        <v>57100</v>
      </c>
      <c r="I22" s="43">
        <v>57100</v>
      </c>
      <c r="J22" s="109">
        <f t="shared" si="1"/>
        <v>100</v>
      </c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</row>
    <row r="23" spans="1:99" s="87" customFormat="1" ht="90" x14ac:dyDescent="0.35">
      <c r="A23" s="107" t="s">
        <v>165</v>
      </c>
      <c r="B23" s="106">
        <v>991</v>
      </c>
      <c r="C23" s="10" t="s">
        <v>50</v>
      </c>
      <c r="D23" s="10" t="s">
        <v>55</v>
      </c>
      <c r="E23" s="106" t="s">
        <v>166</v>
      </c>
      <c r="F23" s="106"/>
      <c r="G23" s="43">
        <v>57100</v>
      </c>
      <c r="H23" s="43">
        <v>57100</v>
      </c>
      <c r="I23" s="43">
        <v>57100</v>
      </c>
      <c r="J23" s="109">
        <f t="shared" si="1"/>
        <v>100</v>
      </c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</row>
    <row r="24" spans="1:99" s="87" customFormat="1" ht="36" x14ac:dyDescent="0.35">
      <c r="A24" s="107" t="s">
        <v>11</v>
      </c>
      <c r="B24" s="106">
        <v>991</v>
      </c>
      <c r="C24" s="10" t="s">
        <v>50</v>
      </c>
      <c r="D24" s="10" t="s">
        <v>55</v>
      </c>
      <c r="E24" s="106" t="s">
        <v>166</v>
      </c>
      <c r="F24" s="106">
        <v>500</v>
      </c>
      <c r="G24" s="43">
        <v>57100</v>
      </c>
      <c r="H24" s="43">
        <v>57100</v>
      </c>
      <c r="I24" s="43">
        <v>57100</v>
      </c>
      <c r="J24" s="109">
        <f t="shared" si="1"/>
        <v>100</v>
      </c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</row>
    <row r="25" spans="1:99" s="87" customFormat="1" ht="15.6" x14ac:dyDescent="0.3">
      <c r="A25" s="115">
        <v>1</v>
      </c>
      <c r="B25" s="115">
        <v>2</v>
      </c>
      <c r="C25" s="151">
        <v>3</v>
      </c>
      <c r="D25" s="152"/>
      <c r="E25" s="115">
        <v>4</v>
      </c>
      <c r="F25" s="115">
        <v>5</v>
      </c>
      <c r="G25" s="115">
        <v>6</v>
      </c>
      <c r="H25" s="88">
        <v>7</v>
      </c>
      <c r="I25" s="88">
        <v>8</v>
      </c>
      <c r="J25" s="88">
        <v>9</v>
      </c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</row>
    <row r="26" spans="1:99" s="87" customFormat="1" ht="72" x14ac:dyDescent="0.35">
      <c r="A26" s="107" t="s">
        <v>120</v>
      </c>
      <c r="B26" s="106">
        <v>992</v>
      </c>
      <c r="C26" s="10"/>
      <c r="D26" s="10"/>
      <c r="E26" s="106"/>
      <c r="F26" s="106"/>
      <c r="G26" s="43">
        <f>G9-G11</f>
        <v>33163166.449999999</v>
      </c>
      <c r="H26" s="43">
        <f t="shared" ref="H26:I26" si="2">H9-H11</f>
        <v>33163166.449999999</v>
      </c>
      <c r="I26" s="43">
        <f t="shared" si="2"/>
        <v>32600708.899999999</v>
      </c>
      <c r="J26" s="109">
        <f t="shared" si="1"/>
        <v>98.303969101237627</v>
      </c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</row>
    <row r="27" spans="1:99" s="87" customFormat="1" ht="36" x14ac:dyDescent="0.35">
      <c r="A27" s="107" t="s">
        <v>7</v>
      </c>
      <c r="B27" s="106">
        <v>992</v>
      </c>
      <c r="C27" s="10" t="s">
        <v>50</v>
      </c>
      <c r="D27" s="10"/>
      <c r="E27" s="106"/>
      <c r="F27" s="106"/>
      <c r="G27" s="43">
        <f>14454484.1-G11</f>
        <v>14392384.1</v>
      </c>
      <c r="H27" s="108">
        <f t="shared" si="0"/>
        <v>14392384.1</v>
      </c>
      <c r="I27" s="108">
        <f>14449596.48-I11</f>
        <v>14387496.48</v>
      </c>
      <c r="J27" s="109">
        <f t="shared" si="1"/>
        <v>99.966040233737246</v>
      </c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</row>
    <row r="28" spans="1:99" s="87" customFormat="1" ht="108" x14ac:dyDescent="0.35">
      <c r="A28" s="107" t="s">
        <v>8</v>
      </c>
      <c r="B28" s="106">
        <v>992</v>
      </c>
      <c r="C28" s="10" t="s">
        <v>50</v>
      </c>
      <c r="D28" s="10" t="s">
        <v>51</v>
      </c>
      <c r="E28" s="106"/>
      <c r="F28" s="106"/>
      <c r="G28" s="43">
        <v>2297407</v>
      </c>
      <c r="H28" s="43">
        <v>2297407</v>
      </c>
      <c r="I28" s="43">
        <v>2297407</v>
      </c>
      <c r="J28" s="109">
        <f t="shared" si="1"/>
        <v>100</v>
      </c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</row>
    <row r="29" spans="1:99" s="87" customFormat="1" ht="126" x14ac:dyDescent="0.35">
      <c r="A29" s="107" t="s">
        <v>125</v>
      </c>
      <c r="B29" s="106">
        <v>992</v>
      </c>
      <c r="C29" s="10" t="s">
        <v>50</v>
      </c>
      <c r="D29" s="10" t="s">
        <v>51</v>
      </c>
      <c r="E29" s="106" t="s">
        <v>167</v>
      </c>
      <c r="F29" s="106"/>
      <c r="G29" s="43">
        <v>2297407</v>
      </c>
      <c r="H29" s="43">
        <v>2297407</v>
      </c>
      <c r="I29" s="43">
        <v>2297407</v>
      </c>
      <c r="J29" s="109">
        <f t="shared" si="1"/>
        <v>100</v>
      </c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</row>
    <row r="30" spans="1:99" s="87" customFormat="1" ht="54" x14ac:dyDescent="0.35">
      <c r="A30" s="107" t="s">
        <v>253</v>
      </c>
      <c r="B30" s="106">
        <v>992</v>
      </c>
      <c r="C30" s="10" t="s">
        <v>50</v>
      </c>
      <c r="D30" s="10" t="s">
        <v>51</v>
      </c>
      <c r="E30" s="106" t="s">
        <v>168</v>
      </c>
      <c r="F30" s="106"/>
      <c r="G30" s="43">
        <v>2297407</v>
      </c>
      <c r="H30" s="43">
        <v>2297407</v>
      </c>
      <c r="I30" s="43">
        <v>2297407</v>
      </c>
      <c r="J30" s="109">
        <f t="shared" si="1"/>
        <v>100</v>
      </c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</row>
    <row r="31" spans="1:99" s="87" customFormat="1" ht="90" x14ac:dyDescent="0.35">
      <c r="A31" s="107" t="s">
        <v>169</v>
      </c>
      <c r="B31" s="106">
        <v>992</v>
      </c>
      <c r="C31" s="10" t="s">
        <v>50</v>
      </c>
      <c r="D31" s="10" t="s">
        <v>51</v>
      </c>
      <c r="E31" s="106" t="s">
        <v>170</v>
      </c>
      <c r="F31" s="106"/>
      <c r="G31" s="43">
        <v>2297407</v>
      </c>
      <c r="H31" s="43">
        <v>2297407</v>
      </c>
      <c r="I31" s="43">
        <v>2297407</v>
      </c>
      <c r="J31" s="109">
        <f t="shared" si="1"/>
        <v>100</v>
      </c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</row>
    <row r="32" spans="1:99" s="87" customFormat="1" ht="54" x14ac:dyDescent="0.35">
      <c r="A32" s="107" t="s">
        <v>52</v>
      </c>
      <c r="B32" s="106">
        <v>992</v>
      </c>
      <c r="C32" s="10" t="s">
        <v>50</v>
      </c>
      <c r="D32" s="10" t="s">
        <v>51</v>
      </c>
      <c r="E32" s="106" t="s">
        <v>171</v>
      </c>
      <c r="F32" s="106"/>
      <c r="G32" s="43">
        <v>2297407</v>
      </c>
      <c r="H32" s="43">
        <v>2297407</v>
      </c>
      <c r="I32" s="43">
        <v>2297407</v>
      </c>
      <c r="J32" s="109">
        <f t="shared" si="1"/>
        <v>100</v>
      </c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</row>
    <row r="33" spans="1:99" s="87" customFormat="1" ht="198" x14ac:dyDescent="0.35">
      <c r="A33" s="107" t="s">
        <v>53</v>
      </c>
      <c r="B33" s="106">
        <v>992</v>
      </c>
      <c r="C33" s="10" t="s">
        <v>50</v>
      </c>
      <c r="D33" s="10" t="s">
        <v>51</v>
      </c>
      <c r="E33" s="106" t="s">
        <v>171</v>
      </c>
      <c r="F33" s="106">
        <v>100</v>
      </c>
      <c r="G33" s="43">
        <v>2297407</v>
      </c>
      <c r="H33" s="43">
        <v>2297407</v>
      </c>
      <c r="I33" s="43">
        <v>2297407</v>
      </c>
      <c r="J33" s="109">
        <f t="shared" si="1"/>
        <v>100</v>
      </c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</row>
    <row r="34" spans="1:99" s="87" customFormat="1" ht="144" x14ac:dyDescent="0.35">
      <c r="A34" s="107" t="s">
        <v>126</v>
      </c>
      <c r="B34" s="106">
        <v>992</v>
      </c>
      <c r="C34" s="10" t="s">
        <v>50</v>
      </c>
      <c r="D34" s="10" t="s">
        <v>54</v>
      </c>
      <c r="E34" s="106"/>
      <c r="F34" s="106"/>
      <c r="G34" s="43">
        <v>3421363.64</v>
      </c>
      <c r="H34" s="108">
        <f t="shared" si="0"/>
        <v>3421363.64</v>
      </c>
      <c r="I34" s="43">
        <v>3416913.17</v>
      </c>
      <c r="J34" s="109">
        <f t="shared" si="1"/>
        <v>99.869921163948533</v>
      </c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</row>
    <row r="35" spans="1:99" s="87" customFormat="1" ht="126" x14ac:dyDescent="0.35">
      <c r="A35" s="107" t="s">
        <v>125</v>
      </c>
      <c r="B35" s="106">
        <v>992</v>
      </c>
      <c r="C35" s="10" t="s">
        <v>50</v>
      </c>
      <c r="D35" s="10" t="s">
        <v>54</v>
      </c>
      <c r="E35" s="106" t="s">
        <v>167</v>
      </c>
      <c r="F35" s="106"/>
      <c r="G35" s="43">
        <v>3421363.64</v>
      </c>
      <c r="H35" s="108">
        <f t="shared" ref="H35:H37" si="3">G35</f>
        <v>3421363.64</v>
      </c>
      <c r="I35" s="43">
        <v>3416913.17</v>
      </c>
      <c r="J35" s="109">
        <f t="shared" si="1"/>
        <v>99.869921163948533</v>
      </c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</row>
    <row r="36" spans="1:99" s="87" customFormat="1" ht="54" x14ac:dyDescent="0.35">
      <c r="A36" s="107" t="s">
        <v>253</v>
      </c>
      <c r="B36" s="106">
        <v>992</v>
      </c>
      <c r="C36" s="10" t="s">
        <v>50</v>
      </c>
      <c r="D36" s="10" t="s">
        <v>54</v>
      </c>
      <c r="E36" s="106" t="s">
        <v>168</v>
      </c>
      <c r="F36" s="106"/>
      <c r="G36" s="43">
        <v>3421363.64</v>
      </c>
      <c r="H36" s="108">
        <f t="shared" si="3"/>
        <v>3421363.64</v>
      </c>
      <c r="I36" s="43">
        <v>3416913.17</v>
      </c>
      <c r="J36" s="109">
        <f t="shared" si="1"/>
        <v>99.869921163948533</v>
      </c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</row>
    <row r="37" spans="1:99" s="87" customFormat="1" ht="90" x14ac:dyDescent="0.35">
      <c r="A37" s="107" t="s">
        <v>172</v>
      </c>
      <c r="B37" s="106">
        <v>992</v>
      </c>
      <c r="C37" s="10" t="s">
        <v>50</v>
      </c>
      <c r="D37" s="10" t="s">
        <v>54</v>
      </c>
      <c r="E37" s="106" t="s">
        <v>173</v>
      </c>
      <c r="F37" s="106"/>
      <c r="G37" s="43">
        <v>3421363.64</v>
      </c>
      <c r="H37" s="108">
        <f t="shared" si="3"/>
        <v>3421363.64</v>
      </c>
      <c r="I37" s="43">
        <v>3416913.17</v>
      </c>
      <c r="J37" s="109">
        <f t="shared" si="1"/>
        <v>99.869921163948533</v>
      </c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</row>
    <row r="38" spans="1:99" s="87" customFormat="1" ht="54" x14ac:dyDescent="0.35">
      <c r="A38" s="107" t="s">
        <v>52</v>
      </c>
      <c r="B38" s="106">
        <v>992</v>
      </c>
      <c r="C38" s="10" t="s">
        <v>50</v>
      </c>
      <c r="D38" s="10" t="s">
        <v>54</v>
      </c>
      <c r="E38" s="106" t="s">
        <v>174</v>
      </c>
      <c r="F38" s="106"/>
      <c r="G38" s="43">
        <v>3417563.64</v>
      </c>
      <c r="H38" s="108">
        <f t="shared" si="0"/>
        <v>3417563.64</v>
      </c>
      <c r="I38" s="108">
        <v>3413113.17</v>
      </c>
      <c r="J38" s="109">
        <f t="shared" si="1"/>
        <v>99.869776528872478</v>
      </c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</row>
    <row r="39" spans="1:99" s="87" customFormat="1" ht="198" x14ac:dyDescent="0.35">
      <c r="A39" s="107" t="s">
        <v>53</v>
      </c>
      <c r="B39" s="106">
        <v>992</v>
      </c>
      <c r="C39" s="10" t="s">
        <v>50</v>
      </c>
      <c r="D39" s="10" t="s">
        <v>54</v>
      </c>
      <c r="E39" s="106" t="s">
        <v>174</v>
      </c>
      <c r="F39" s="106">
        <v>100</v>
      </c>
      <c r="G39" s="43">
        <v>2884720.6400000001</v>
      </c>
      <c r="H39" s="108">
        <f t="shared" si="0"/>
        <v>2884720.6400000001</v>
      </c>
      <c r="I39" s="43">
        <v>2884720.6400000001</v>
      </c>
      <c r="J39" s="109">
        <f t="shared" si="1"/>
        <v>100</v>
      </c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</row>
    <row r="40" spans="1:99" s="87" customFormat="1" ht="72" x14ac:dyDescent="0.35">
      <c r="A40" s="107" t="s">
        <v>162</v>
      </c>
      <c r="B40" s="106">
        <v>992</v>
      </c>
      <c r="C40" s="10" t="s">
        <v>50</v>
      </c>
      <c r="D40" s="10" t="s">
        <v>54</v>
      </c>
      <c r="E40" s="106" t="s">
        <v>174</v>
      </c>
      <c r="F40" s="106">
        <v>200</v>
      </c>
      <c r="G40" s="43">
        <v>519343</v>
      </c>
      <c r="H40" s="108">
        <f t="shared" si="0"/>
        <v>519343</v>
      </c>
      <c r="I40" s="43">
        <v>515146.93</v>
      </c>
      <c r="J40" s="109">
        <f t="shared" si="1"/>
        <v>99.192042638487479</v>
      </c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</row>
    <row r="41" spans="1:99" s="87" customFormat="1" ht="36" x14ac:dyDescent="0.35">
      <c r="A41" s="107" t="s">
        <v>9</v>
      </c>
      <c r="B41" s="106">
        <v>992</v>
      </c>
      <c r="C41" s="10" t="s">
        <v>50</v>
      </c>
      <c r="D41" s="10" t="s">
        <v>54</v>
      </c>
      <c r="E41" s="106" t="s">
        <v>174</v>
      </c>
      <c r="F41" s="106">
        <v>800</v>
      </c>
      <c r="G41" s="43">
        <v>13500</v>
      </c>
      <c r="H41" s="108">
        <f t="shared" si="0"/>
        <v>13500</v>
      </c>
      <c r="I41" s="43">
        <v>13245.6</v>
      </c>
      <c r="J41" s="109">
        <f t="shared" si="1"/>
        <v>98.115555555555559</v>
      </c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</row>
    <row r="42" spans="1:99" s="87" customFormat="1" ht="15.6" x14ac:dyDescent="0.3">
      <c r="A42" s="115">
        <v>1</v>
      </c>
      <c r="B42" s="115">
        <v>2</v>
      </c>
      <c r="C42" s="151">
        <v>3</v>
      </c>
      <c r="D42" s="152"/>
      <c r="E42" s="115">
        <v>4</v>
      </c>
      <c r="F42" s="115">
        <v>5</v>
      </c>
      <c r="G42" s="115">
        <v>6</v>
      </c>
      <c r="H42" s="88">
        <v>7</v>
      </c>
      <c r="I42" s="88">
        <v>8</v>
      </c>
      <c r="J42" s="88">
        <v>9</v>
      </c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</row>
    <row r="43" spans="1:99" s="87" customFormat="1" ht="126" x14ac:dyDescent="0.35">
      <c r="A43" s="107" t="s">
        <v>127</v>
      </c>
      <c r="B43" s="106">
        <v>992</v>
      </c>
      <c r="C43" s="10" t="s">
        <v>50</v>
      </c>
      <c r="D43" s="10" t="s">
        <v>54</v>
      </c>
      <c r="E43" s="106" t="s">
        <v>175</v>
      </c>
      <c r="F43" s="106"/>
      <c r="G43" s="43">
        <v>3800</v>
      </c>
      <c r="H43" s="43">
        <v>3800</v>
      </c>
      <c r="I43" s="43">
        <v>3800</v>
      </c>
      <c r="J43" s="109">
        <f t="shared" si="1"/>
        <v>100</v>
      </c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</row>
    <row r="44" spans="1:99" s="87" customFormat="1" ht="72" x14ac:dyDescent="0.35">
      <c r="A44" s="107" t="s">
        <v>162</v>
      </c>
      <c r="B44" s="106">
        <v>992</v>
      </c>
      <c r="C44" s="10" t="s">
        <v>50</v>
      </c>
      <c r="D44" s="10" t="s">
        <v>54</v>
      </c>
      <c r="E44" s="106" t="s">
        <v>175</v>
      </c>
      <c r="F44" s="106">
        <v>200</v>
      </c>
      <c r="G44" s="43">
        <v>3800</v>
      </c>
      <c r="H44" s="43">
        <v>3800</v>
      </c>
      <c r="I44" s="43">
        <v>3800</v>
      </c>
      <c r="J44" s="109">
        <f t="shared" si="1"/>
        <v>100</v>
      </c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</row>
    <row r="45" spans="1:99" s="105" customFormat="1" ht="36" x14ac:dyDescent="0.35">
      <c r="A45" s="107" t="s">
        <v>303</v>
      </c>
      <c r="B45" s="125">
        <v>992</v>
      </c>
      <c r="C45" s="126" t="s">
        <v>50</v>
      </c>
      <c r="D45" s="127" t="s">
        <v>56</v>
      </c>
      <c r="E45" s="128"/>
      <c r="F45" s="106"/>
      <c r="G45" s="43">
        <v>336000</v>
      </c>
      <c r="H45" s="43">
        <f t="shared" ref="H45:H52" si="4">G45</f>
        <v>336000</v>
      </c>
      <c r="I45" s="108">
        <v>336000</v>
      </c>
      <c r="J45" s="109">
        <f t="shared" si="1"/>
        <v>100</v>
      </c>
    </row>
    <row r="46" spans="1:99" s="105" customFormat="1" ht="126" x14ac:dyDescent="0.35">
      <c r="A46" s="107" t="s">
        <v>125</v>
      </c>
      <c r="B46" s="125">
        <v>992</v>
      </c>
      <c r="C46" s="10" t="s">
        <v>50</v>
      </c>
      <c r="D46" s="10" t="s">
        <v>56</v>
      </c>
      <c r="E46" s="128" t="s">
        <v>167</v>
      </c>
      <c r="F46" s="106"/>
      <c r="G46" s="43">
        <v>336000</v>
      </c>
      <c r="H46" s="43">
        <f t="shared" si="4"/>
        <v>336000</v>
      </c>
      <c r="I46" s="108">
        <v>336000</v>
      </c>
      <c r="J46" s="109">
        <f>I46/H46*100</f>
        <v>100</v>
      </c>
    </row>
    <row r="47" spans="1:99" s="105" customFormat="1" ht="54" x14ac:dyDescent="0.35">
      <c r="A47" s="107" t="s">
        <v>253</v>
      </c>
      <c r="B47" s="125">
        <v>992</v>
      </c>
      <c r="C47" s="10" t="s">
        <v>50</v>
      </c>
      <c r="D47" s="10" t="s">
        <v>56</v>
      </c>
      <c r="E47" s="128" t="s">
        <v>168</v>
      </c>
      <c r="F47" s="106"/>
      <c r="G47" s="43">
        <v>336000</v>
      </c>
      <c r="H47" s="43">
        <f t="shared" si="4"/>
        <v>336000</v>
      </c>
      <c r="I47" s="108">
        <v>336000</v>
      </c>
      <c r="J47" s="109">
        <f t="shared" si="1"/>
        <v>100</v>
      </c>
    </row>
    <row r="48" spans="1:99" s="105" customFormat="1" ht="18" x14ac:dyDescent="0.35">
      <c r="A48" s="107" t="s">
        <v>304</v>
      </c>
      <c r="B48" s="125">
        <v>992</v>
      </c>
      <c r="C48" s="10" t="s">
        <v>50</v>
      </c>
      <c r="D48" s="10" t="s">
        <v>56</v>
      </c>
      <c r="E48" s="128" t="s">
        <v>305</v>
      </c>
      <c r="F48" s="106"/>
      <c r="G48" s="43">
        <v>336000</v>
      </c>
      <c r="H48" s="43">
        <f t="shared" si="4"/>
        <v>336000</v>
      </c>
      <c r="I48" s="108">
        <v>336000</v>
      </c>
      <c r="J48" s="109">
        <f t="shared" si="1"/>
        <v>100</v>
      </c>
    </row>
    <row r="49" spans="1:99" s="105" customFormat="1" ht="54" x14ac:dyDescent="0.35">
      <c r="A49" s="107" t="s">
        <v>306</v>
      </c>
      <c r="B49" s="125">
        <v>992</v>
      </c>
      <c r="C49" s="10" t="s">
        <v>50</v>
      </c>
      <c r="D49" s="10" t="s">
        <v>56</v>
      </c>
      <c r="E49" s="128" t="s">
        <v>307</v>
      </c>
      <c r="F49" s="106"/>
      <c r="G49" s="43">
        <v>135000</v>
      </c>
      <c r="H49" s="43">
        <f t="shared" si="4"/>
        <v>135000</v>
      </c>
      <c r="I49" s="108">
        <v>135000</v>
      </c>
      <c r="J49" s="109">
        <f t="shared" si="1"/>
        <v>100</v>
      </c>
    </row>
    <row r="50" spans="1:99" s="105" customFormat="1" ht="36" x14ac:dyDescent="0.35">
      <c r="A50" s="107" t="s">
        <v>9</v>
      </c>
      <c r="B50" s="125">
        <v>992</v>
      </c>
      <c r="C50" s="10" t="s">
        <v>50</v>
      </c>
      <c r="D50" s="10" t="s">
        <v>56</v>
      </c>
      <c r="E50" s="128" t="s">
        <v>307</v>
      </c>
      <c r="F50" s="106">
        <v>800</v>
      </c>
      <c r="G50" s="43">
        <v>135000</v>
      </c>
      <c r="H50" s="43">
        <f t="shared" si="4"/>
        <v>135000</v>
      </c>
      <c r="I50" s="108">
        <v>135000</v>
      </c>
      <c r="J50" s="109">
        <f t="shared" si="1"/>
        <v>100</v>
      </c>
    </row>
    <row r="51" spans="1:99" s="105" customFormat="1" ht="72" x14ac:dyDescent="0.35">
      <c r="A51" s="107" t="s">
        <v>308</v>
      </c>
      <c r="B51" s="125">
        <v>992</v>
      </c>
      <c r="C51" s="10" t="s">
        <v>50</v>
      </c>
      <c r="D51" s="10" t="s">
        <v>56</v>
      </c>
      <c r="E51" s="128" t="s">
        <v>309</v>
      </c>
      <c r="F51" s="106"/>
      <c r="G51" s="43">
        <v>201000</v>
      </c>
      <c r="H51" s="43">
        <f t="shared" si="4"/>
        <v>201000</v>
      </c>
      <c r="I51" s="43">
        <v>201000</v>
      </c>
      <c r="J51" s="109">
        <f t="shared" si="1"/>
        <v>100</v>
      </c>
    </row>
    <row r="52" spans="1:99" s="105" customFormat="1" ht="36" x14ac:dyDescent="0.35">
      <c r="A52" s="107" t="s">
        <v>9</v>
      </c>
      <c r="B52" s="125">
        <v>992</v>
      </c>
      <c r="C52" s="10" t="s">
        <v>50</v>
      </c>
      <c r="D52" s="10" t="s">
        <v>56</v>
      </c>
      <c r="E52" s="128" t="s">
        <v>309</v>
      </c>
      <c r="F52" s="106">
        <v>800</v>
      </c>
      <c r="G52" s="43">
        <v>201000</v>
      </c>
      <c r="H52" s="43">
        <f t="shared" si="4"/>
        <v>201000</v>
      </c>
      <c r="I52" s="43">
        <v>201000</v>
      </c>
      <c r="J52" s="109">
        <f t="shared" si="1"/>
        <v>100</v>
      </c>
    </row>
    <row r="53" spans="1:99" s="87" customFormat="1" ht="54" x14ac:dyDescent="0.35">
      <c r="A53" s="107" t="s">
        <v>12</v>
      </c>
      <c r="B53" s="106">
        <v>992</v>
      </c>
      <c r="C53" s="10" t="s">
        <v>50</v>
      </c>
      <c r="D53" s="10">
        <v>13</v>
      </c>
      <c r="E53" s="106"/>
      <c r="F53" s="106"/>
      <c r="G53" s="43">
        <v>8337613.46</v>
      </c>
      <c r="H53" s="108">
        <f t="shared" si="0"/>
        <v>8337613.46</v>
      </c>
      <c r="I53" s="108">
        <v>8337176.3099999996</v>
      </c>
      <c r="J53" s="109">
        <f t="shared" si="1"/>
        <v>99.994756892939478</v>
      </c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</row>
    <row r="54" spans="1:99" s="87" customFormat="1" ht="126" x14ac:dyDescent="0.35">
      <c r="A54" s="107" t="s">
        <v>128</v>
      </c>
      <c r="B54" s="106">
        <v>992</v>
      </c>
      <c r="C54" s="10" t="s">
        <v>50</v>
      </c>
      <c r="D54" s="10">
        <v>13</v>
      </c>
      <c r="E54" s="106" t="s">
        <v>176</v>
      </c>
      <c r="F54" s="106"/>
      <c r="G54" s="43">
        <v>267500</v>
      </c>
      <c r="H54" s="108">
        <f t="shared" ref="H54" si="5">G54</f>
        <v>267500</v>
      </c>
      <c r="I54" s="108">
        <v>267112.84999999998</v>
      </c>
      <c r="J54" s="109">
        <f t="shared" si="1"/>
        <v>99.855271028037379</v>
      </c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</row>
    <row r="55" spans="1:99" s="87" customFormat="1" ht="54" x14ac:dyDescent="0.35">
      <c r="A55" s="107" t="s">
        <v>253</v>
      </c>
      <c r="B55" s="106">
        <v>992</v>
      </c>
      <c r="C55" s="10" t="s">
        <v>50</v>
      </c>
      <c r="D55" s="10">
        <v>13</v>
      </c>
      <c r="E55" s="106" t="s">
        <v>177</v>
      </c>
      <c r="F55" s="106"/>
      <c r="G55" s="43">
        <v>267500</v>
      </c>
      <c r="H55" s="108">
        <f t="shared" ref="H55:H58" si="6">G55</f>
        <v>267500</v>
      </c>
      <c r="I55" s="108">
        <v>267112.84999999998</v>
      </c>
      <c r="J55" s="109">
        <f t="shared" si="1"/>
        <v>99.855271028037379</v>
      </c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</row>
    <row r="56" spans="1:99" s="87" customFormat="1" ht="162" x14ac:dyDescent="0.35">
      <c r="A56" s="107" t="s">
        <v>178</v>
      </c>
      <c r="B56" s="106">
        <v>992</v>
      </c>
      <c r="C56" s="10" t="s">
        <v>50</v>
      </c>
      <c r="D56" s="10">
        <v>13</v>
      </c>
      <c r="E56" s="106" t="s">
        <v>179</v>
      </c>
      <c r="F56" s="106"/>
      <c r="G56" s="43">
        <v>267500</v>
      </c>
      <c r="H56" s="108">
        <f t="shared" si="6"/>
        <v>267500</v>
      </c>
      <c r="I56" s="108">
        <v>267112.84999999998</v>
      </c>
      <c r="J56" s="109">
        <f t="shared" si="1"/>
        <v>99.855271028037379</v>
      </c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</row>
    <row r="57" spans="1:99" s="87" customFormat="1" ht="90" x14ac:dyDescent="0.35">
      <c r="A57" s="107" t="s">
        <v>13</v>
      </c>
      <c r="B57" s="106">
        <v>992</v>
      </c>
      <c r="C57" s="10" t="s">
        <v>50</v>
      </c>
      <c r="D57" s="10">
        <v>13</v>
      </c>
      <c r="E57" s="106" t="s">
        <v>180</v>
      </c>
      <c r="F57" s="106"/>
      <c r="G57" s="43">
        <v>267500</v>
      </c>
      <c r="H57" s="108">
        <f t="shared" si="6"/>
        <v>267500</v>
      </c>
      <c r="I57" s="108">
        <v>267112.84999999998</v>
      </c>
      <c r="J57" s="109">
        <f t="shared" si="1"/>
        <v>99.855271028037379</v>
      </c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</row>
    <row r="58" spans="1:99" s="87" customFormat="1" ht="72" x14ac:dyDescent="0.35">
      <c r="A58" s="107" t="s">
        <v>162</v>
      </c>
      <c r="B58" s="106">
        <v>992</v>
      </c>
      <c r="C58" s="10" t="s">
        <v>50</v>
      </c>
      <c r="D58" s="10">
        <v>13</v>
      </c>
      <c r="E58" s="106" t="s">
        <v>180</v>
      </c>
      <c r="F58" s="106">
        <v>200</v>
      </c>
      <c r="G58" s="43">
        <v>267500</v>
      </c>
      <c r="H58" s="108">
        <f t="shared" si="6"/>
        <v>267500</v>
      </c>
      <c r="I58" s="108">
        <v>267112.84999999998</v>
      </c>
      <c r="J58" s="109">
        <f t="shared" si="1"/>
        <v>99.855271028037379</v>
      </c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</row>
    <row r="59" spans="1:99" s="87" customFormat="1" ht="130.80000000000001" customHeight="1" x14ac:dyDescent="0.35">
      <c r="A59" s="98" t="s">
        <v>125</v>
      </c>
      <c r="B59" s="101">
        <v>992</v>
      </c>
      <c r="C59" s="103" t="s">
        <v>50</v>
      </c>
      <c r="D59" s="103" t="s">
        <v>257</v>
      </c>
      <c r="E59" s="102" t="s">
        <v>167</v>
      </c>
      <c r="F59" s="97"/>
      <c r="G59" s="99">
        <v>8070113.46</v>
      </c>
      <c r="H59" s="99">
        <f>G59</f>
        <v>8070113.46</v>
      </c>
      <c r="I59" s="100">
        <v>8070063.46</v>
      </c>
      <c r="J59" s="109">
        <f t="shared" si="1"/>
        <v>99.999380430024345</v>
      </c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</row>
    <row r="60" spans="1:99" s="87" customFormat="1" ht="54" x14ac:dyDescent="0.35">
      <c r="A60" s="98" t="s">
        <v>253</v>
      </c>
      <c r="B60" s="101">
        <v>992</v>
      </c>
      <c r="C60" s="103" t="s">
        <v>50</v>
      </c>
      <c r="D60" s="103">
        <v>13</v>
      </c>
      <c r="E60" s="102" t="s">
        <v>168</v>
      </c>
      <c r="F60" s="97"/>
      <c r="G60" s="99">
        <v>8070113.46</v>
      </c>
      <c r="H60" s="99">
        <f t="shared" ref="H60:H62" si="7">G60</f>
        <v>8070113.46</v>
      </c>
      <c r="I60" s="100">
        <v>8070063.46</v>
      </c>
      <c r="J60" s="109">
        <f t="shared" si="1"/>
        <v>99.999380430024345</v>
      </c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</row>
    <row r="61" spans="1:99" s="87" customFormat="1" ht="72" x14ac:dyDescent="0.35">
      <c r="A61" s="98" t="s">
        <v>203</v>
      </c>
      <c r="B61" s="101">
        <v>992</v>
      </c>
      <c r="C61" s="103" t="s">
        <v>50</v>
      </c>
      <c r="D61" s="103">
        <v>13</v>
      </c>
      <c r="E61" s="102" t="s">
        <v>258</v>
      </c>
      <c r="F61" s="97"/>
      <c r="G61" s="99">
        <v>8070113.46</v>
      </c>
      <c r="H61" s="99">
        <f t="shared" si="7"/>
        <v>8070113.46</v>
      </c>
      <c r="I61" s="100">
        <v>8070063.46</v>
      </c>
      <c r="J61" s="109">
        <f t="shared" si="1"/>
        <v>99.999380430024345</v>
      </c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</row>
    <row r="62" spans="1:99" s="87" customFormat="1" ht="162" x14ac:dyDescent="0.35">
      <c r="A62" s="98" t="s">
        <v>142</v>
      </c>
      <c r="B62" s="101">
        <v>992</v>
      </c>
      <c r="C62" s="103" t="s">
        <v>50</v>
      </c>
      <c r="D62" s="103">
        <v>13</v>
      </c>
      <c r="E62" s="102" t="s">
        <v>259</v>
      </c>
      <c r="F62" s="97"/>
      <c r="G62" s="99">
        <v>8070113.46</v>
      </c>
      <c r="H62" s="99">
        <f t="shared" si="7"/>
        <v>8070113.46</v>
      </c>
      <c r="I62" s="100">
        <v>8070063.46</v>
      </c>
      <c r="J62" s="109">
        <f t="shared" si="1"/>
        <v>99.999380430024345</v>
      </c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</row>
    <row r="63" spans="1:99" s="87" customFormat="1" ht="198" x14ac:dyDescent="0.35">
      <c r="A63" s="98" t="s">
        <v>53</v>
      </c>
      <c r="B63" s="101">
        <v>992</v>
      </c>
      <c r="C63" s="103" t="s">
        <v>50</v>
      </c>
      <c r="D63" s="103">
        <v>13</v>
      </c>
      <c r="E63" s="102" t="s">
        <v>259</v>
      </c>
      <c r="F63" s="97">
        <v>100</v>
      </c>
      <c r="G63" s="99">
        <v>7831713.46</v>
      </c>
      <c r="H63" s="99">
        <f t="shared" ref="H63:H64" si="8">G63</f>
        <v>7831713.46</v>
      </c>
      <c r="I63" s="100">
        <v>7831713.46</v>
      </c>
      <c r="J63" s="109">
        <f t="shared" si="1"/>
        <v>100</v>
      </c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</row>
    <row r="64" spans="1:99" s="87" customFormat="1" ht="72" x14ac:dyDescent="0.35">
      <c r="A64" s="98" t="s">
        <v>162</v>
      </c>
      <c r="B64" s="101">
        <v>992</v>
      </c>
      <c r="C64" s="103" t="s">
        <v>50</v>
      </c>
      <c r="D64" s="103">
        <v>13</v>
      </c>
      <c r="E64" s="102" t="s">
        <v>259</v>
      </c>
      <c r="F64" s="97">
        <v>200</v>
      </c>
      <c r="G64" s="99">
        <v>238400</v>
      </c>
      <c r="H64" s="99">
        <f t="shared" si="8"/>
        <v>238400</v>
      </c>
      <c r="I64" s="100">
        <v>238350</v>
      </c>
      <c r="J64" s="109">
        <f t="shared" si="1"/>
        <v>99.979026845637591</v>
      </c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</row>
    <row r="65" spans="1:99" s="87" customFormat="1" ht="18" x14ac:dyDescent="0.35">
      <c r="A65" s="107" t="s">
        <v>14</v>
      </c>
      <c r="B65" s="106">
        <v>992</v>
      </c>
      <c r="C65" s="10" t="s">
        <v>51</v>
      </c>
      <c r="D65" s="10"/>
      <c r="E65" s="106"/>
      <c r="F65" s="106"/>
      <c r="G65" s="43">
        <v>221700</v>
      </c>
      <c r="H65" s="108">
        <f t="shared" si="0"/>
        <v>221700</v>
      </c>
      <c r="I65" s="108">
        <f t="shared" si="0"/>
        <v>221700</v>
      </c>
      <c r="J65" s="109">
        <f t="shared" si="1"/>
        <v>100</v>
      </c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</row>
    <row r="66" spans="1:99" s="87" customFormat="1" ht="36" x14ac:dyDescent="0.35">
      <c r="A66" s="107" t="s">
        <v>15</v>
      </c>
      <c r="B66" s="106">
        <v>992</v>
      </c>
      <c r="C66" s="10" t="s">
        <v>51</v>
      </c>
      <c r="D66" s="10" t="s">
        <v>57</v>
      </c>
      <c r="E66" s="106"/>
      <c r="F66" s="106"/>
      <c r="G66" s="43">
        <v>221700</v>
      </c>
      <c r="H66" s="43">
        <v>221700</v>
      </c>
      <c r="I66" s="43">
        <v>221700</v>
      </c>
      <c r="J66" s="109">
        <f t="shared" si="1"/>
        <v>100</v>
      </c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</row>
    <row r="67" spans="1:99" s="87" customFormat="1" ht="126" customHeight="1" x14ac:dyDescent="0.35">
      <c r="A67" s="107" t="s">
        <v>125</v>
      </c>
      <c r="B67" s="106">
        <v>992</v>
      </c>
      <c r="C67" s="10" t="s">
        <v>51</v>
      </c>
      <c r="D67" s="10" t="s">
        <v>57</v>
      </c>
      <c r="E67" s="106" t="s">
        <v>167</v>
      </c>
      <c r="F67" s="106"/>
      <c r="G67" s="43">
        <v>221700</v>
      </c>
      <c r="H67" s="43">
        <v>221700</v>
      </c>
      <c r="I67" s="43">
        <v>221700</v>
      </c>
      <c r="J67" s="109">
        <f t="shared" si="1"/>
        <v>100</v>
      </c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</row>
    <row r="68" spans="1:99" s="87" customFormat="1" ht="54" x14ac:dyDescent="0.35">
      <c r="A68" s="107" t="s">
        <v>253</v>
      </c>
      <c r="B68" s="106">
        <v>992</v>
      </c>
      <c r="C68" s="10" t="s">
        <v>51</v>
      </c>
      <c r="D68" s="10" t="s">
        <v>57</v>
      </c>
      <c r="E68" s="106" t="s">
        <v>168</v>
      </c>
      <c r="F68" s="106"/>
      <c r="G68" s="43">
        <v>221700</v>
      </c>
      <c r="H68" s="43">
        <v>221700</v>
      </c>
      <c r="I68" s="43">
        <v>221700</v>
      </c>
      <c r="J68" s="109">
        <f t="shared" si="1"/>
        <v>100</v>
      </c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</row>
    <row r="69" spans="1:99" s="87" customFormat="1" ht="90" x14ac:dyDescent="0.35">
      <c r="A69" s="107" t="s">
        <v>172</v>
      </c>
      <c r="B69" s="106">
        <v>992</v>
      </c>
      <c r="C69" s="10" t="s">
        <v>51</v>
      </c>
      <c r="D69" s="10" t="s">
        <v>57</v>
      </c>
      <c r="E69" s="106" t="s">
        <v>173</v>
      </c>
      <c r="F69" s="106"/>
      <c r="G69" s="43">
        <v>221700</v>
      </c>
      <c r="H69" s="43">
        <v>221700</v>
      </c>
      <c r="I69" s="43">
        <v>221700</v>
      </c>
      <c r="J69" s="109">
        <f t="shared" si="1"/>
        <v>100</v>
      </c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</row>
    <row r="70" spans="1:99" s="87" customFormat="1" ht="90" x14ac:dyDescent="0.35">
      <c r="A70" s="107" t="s">
        <v>16</v>
      </c>
      <c r="B70" s="106">
        <v>992</v>
      </c>
      <c r="C70" s="10" t="s">
        <v>51</v>
      </c>
      <c r="D70" s="10" t="s">
        <v>57</v>
      </c>
      <c r="E70" s="106" t="s">
        <v>181</v>
      </c>
      <c r="F70" s="106"/>
      <c r="G70" s="43">
        <v>221700</v>
      </c>
      <c r="H70" s="43">
        <v>221700</v>
      </c>
      <c r="I70" s="43">
        <v>221700</v>
      </c>
      <c r="J70" s="109">
        <f t="shared" si="1"/>
        <v>100</v>
      </c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</row>
    <row r="71" spans="1:99" s="87" customFormat="1" ht="198" x14ac:dyDescent="0.35">
      <c r="A71" s="107" t="s">
        <v>53</v>
      </c>
      <c r="B71" s="106">
        <v>992</v>
      </c>
      <c r="C71" s="10" t="s">
        <v>51</v>
      </c>
      <c r="D71" s="10" t="s">
        <v>57</v>
      </c>
      <c r="E71" s="106" t="s">
        <v>181</v>
      </c>
      <c r="F71" s="106">
        <v>100</v>
      </c>
      <c r="G71" s="43">
        <v>221700</v>
      </c>
      <c r="H71" s="43">
        <v>221700</v>
      </c>
      <c r="I71" s="43">
        <v>221700</v>
      </c>
      <c r="J71" s="109">
        <f t="shared" si="1"/>
        <v>100</v>
      </c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</row>
    <row r="72" spans="1:99" s="87" customFormat="1" ht="72" x14ac:dyDescent="0.35">
      <c r="A72" s="107" t="s">
        <v>17</v>
      </c>
      <c r="B72" s="106">
        <v>992</v>
      </c>
      <c r="C72" s="10" t="s">
        <v>57</v>
      </c>
      <c r="D72" s="10"/>
      <c r="E72" s="106"/>
      <c r="F72" s="106"/>
      <c r="G72" s="43">
        <v>45100</v>
      </c>
      <c r="H72" s="108">
        <f t="shared" ref="H72" si="9">G72</f>
        <v>45100</v>
      </c>
      <c r="I72" s="108">
        <v>44923</v>
      </c>
      <c r="J72" s="109">
        <f t="shared" ref="J72:J84" si="10">I72/H72*100</f>
        <v>99.607538802660756</v>
      </c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</row>
    <row r="73" spans="1:99" s="87" customFormat="1" ht="108" x14ac:dyDescent="0.35">
      <c r="A73" s="107" t="s">
        <v>18</v>
      </c>
      <c r="B73" s="106">
        <v>992</v>
      </c>
      <c r="C73" s="10" t="s">
        <v>57</v>
      </c>
      <c r="D73" s="10" t="s">
        <v>58</v>
      </c>
      <c r="E73" s="106"/>
      <c r="F73" s="106"/>
      <c r="G73" s="43">
        <v>35100</v>
      </c>
      <c r="H73" s="43">
        <v>35100</v>
      </c>
      <c r="I73" s="43">
        <v>35033</v>
      </c>
      <c r="J73" s="109">
        <f t="shared" si="10"/>
        <v>99.809116809116802</v>
      </c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</row>
    <row r="74" spans="1:99" s="87" customFormat="1" ht="108" x14ac:dyDescent="0.35">
      <c r="A74" s="107" t="s">
        <v>252</v>
      </c>
      <c r="B74" s="106">
        <v>992</v>
      </c>
      <c r="C74" s="10" t="s">
        <v>57</v>
      </c>
      <c r="D74" s="10" t="s">
        <v>58</v>
      </c>
      <c r="E74" s="106" t="s">
        <v>248</v>
      </c>
      <c r="F74" s="106"/>
      <c r="G74" s="43">
        <v>35100</v>
      </c>
      <c r="H74" s="43">
        <v>35100</v>
      </c>
      <c r="I74" s="43">
        <v>35033</v>
      </c>
      <c r="J74" s="109">
        <f t="shared" si="10"/>
        <v>99.809116809116802</v>
      </c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</row>
    <row r="75" spans="1:99" s="87" customFormat="1" ht="54" x14ac:dyDescent="0.35">
      <c r="A75" s="107" t="s">
        <v>253</v>
      </c>
      <c r="B75" s="106">
        <v>992</v>
      </c>
      <c r="C75" s="10" t="s">
        <v>57</v>
      </c>
      <c r="D75" s="10" t="s">
        <v>58</v>
      </c>
      <c r="E75" s="106" t="s">
        <v>249</v>
      </c>
      <c r="F75" s="106"/>
      <c r="G75" s="43">
        <v>35100</v>
      </c>
      <c r="H75" s="43">
        <v>35100</v>
      </c>
      <c r="I75" s="43">
        <v>35033</v>
      </c>
      <c r="J75" s="109">
        <f t="shared" si="10"/>
        <v>99.809116809116802</v>
      </c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</row>
    <row r="76" spans="1:99" s="87" customFormat="1" ht="126" x14ac:dyDescent="0.35">
      <c r="A76" s="107" t="s">
        <v>254</v>
      </c>
      <c r="B76" s="106">
        <v>992</v>
      </c>
      <c r="C76" s="10" t="s">
        <v>57</v>
      </c>
      <c r="D76" s="10" t="s">
        <v>58</v>
      </c>
      <c r="E76" s="106" t="s">
        <v>250</v>
      </c>
      <c r="F76" s="106"/>
      <c r="G76" s="43">
        <v>35100</v>
      </c>
      <c r="H76" s="43">
        <v>35100</v>
      </c>
      <c r="I76" s="43">
        <v>35033</v>
      </c>
      <c r="J76" s="109">
        <f t="shared" si="10"/>
        <v>99.809116809116802</v>
      </c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</row>
    <row r="77" spans="1:99" s="87" customFormat="1" ht="103.5" customHeight="1" x14ac:dyDescent="0.35">
      <c r="A77" s="107" t="s">
        <v>255</v>
      </c>
      <c r="B77" s="106">
        <v>992</v>
      </c>
      <c r="C77" s="10" t="s">
        <v>57</v>
      </c>
      <c r="D77" s="10" t="s">
        <v>58</v>
      </c>
      <c r="E77" s="106" t="s">
        <v>251</v>
      </c>
      <c r="F77" s="106"/>
      <c r="G77" s="43">
        <v>35100</v>
      </c>
      <c r="H77" s="43">
        <v>35100</v>
      </c>
      <c r="I77" s="43">
        <v>35033</v>
      </c>
      <c r="J77" s="109">
        <f t="shared" si="10"/>
        <v>99.809116809116802</v>
      </c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</row>
    <row r="78" spans="1:99" s="87" customFormat="1" ht="72" x14ac:dyDescent="0.35">
      <c r="A78" s="107" t="s">
        <v>162</v>
      </c>
      <c r="B78" s="106">
        <v>992</v>
      </c>
      <c r="C78" s="10" t="s">
        <v>57</v>
      </c>
      <c r="D78" s="10" t="s">
        <v>58</v>
      </c>
      <c r="E78" s="106" t="s">
        <v>251</v>
      </c>
      <c r="F78" s="106">
        <v>200</v>
      </c>
      <c r="G78" s="43">
        <v>35100</v>
      </c>
      <c r="H78" s="43">
        <v>35100</v>
      </c>
      <c r="I78" s="43">
        <v>35033</v>
      </c>
      <c r="J78" s="109">
        <f t="shared" si="10"/>
        <v>99.809116809116802</v>
      </c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</row>
    <row r="79" spans="1:99" s="105" customFormat="1" ht="36" x14ac:dyDescent="0.35">
      <c r="A79" s="107" t="s">
        <v>310</v>
      </c>
      <c r="B79" s="125">
        <v>992</v>
      </c>
      <c r="C79" s="129" t="s">
        <v>57</v>
      </c>
      <c r="D79" s="130">
        <v>10</v>
      </c>
      <c r="E79" s="128"/>
      <c r="F79" s="106"/>
      <c r="G79" s="43">
        <v>10000</v>
      </c>
      <c r="H79" s="43">
        <f t="shared" ref="H79:H84" si="11">G79</f>
        <v>10000</v>
      </c>
      <c r="I79" s="108">
        <v>9890</v>
      </c>
      <c r="J79" s="109">
        <f t="shared" si="10"/>
        <v>98.9</v>
      </c>
    </row>
    <row r="80" spans="1:99" s="105" customFormat="1" ht="108" x14ac:dyDescent="0.35">
      <c r="A80" s="107" t="s">
        <v>252</v>
      </c>
      <c r="B80" s="125">
        <v>992</v>
      </c>
      <c r="C80" s="10" t="s">
        <v>57</v>
      </c>
      <c r="D80" s="10">
        <v>10</v>
      </c>
      <c r="E80" s="128" t="s">
        <v>248</v>
      </c>
      <c r="F80" s="106"/>
      <c r="G80" s="43">
        <v>10000</v>
      </c>
      <c r="H80" s="43">
        <f t="shared" si="11"/>
        <v>10000</v>
      </c>
      <c r="I80" s="108">
        <v>9890</v>
      </c>
      <c r="J80" s="109">
        <f t="shared" si="10"/>
        <v>98.9</v>
      </c>
    </row>
    <row r="81" spans="1:99" s="105" customFormat="1" ht="54" x14ac:dyDescent="0.35">
      <c r="A81" s="107" t="s">
        <v>253</v>
      </c>
      <c r="B81" s="125">
        <v>992</v>
      </c>
      <c r="C81" s="10" t="s">
        <v>57</v>
      </c>
      <c r="D81" s="10">
        <v>10</v>
      </c>
      <c r="E81" s="128" t="s">
        <v>249</v>
      </c>
      <c r="F81" s="106"/>
      <c r="G81" s="43">
        <v>10000</v>
      </c>
      <c r="H81" s="43">
        <f t="shared" si="11"/>
        <v>10000</v>
      </c>
      <c r="I81" s="108">
        <v>9890</v>
      </c>
      <c r="J81" s="109">
        <f t="shared" si="10"/>
        <v>98.9</v>
      </c>
    </row>
    <row r="82" spans="1:99" s="105" customFormat="1" ht="72" x14ac:dyDescent="0.35">
      <c r="A82" s="107" t="s">
        <v>311</v>
      </c>
      <c r="B82" s="125">
        <v>992</v>
      </c>
      <c r="C82" s="10" t="s">
        <v>57</v>
      </c>
      <c r="D82" s="10">
        <v>10</v>
      </c>
      <c r="E82" s="128" t="s">
        <v>312</v>
      </c>
      <c r="F82" s="106"/>
      <c r="G82" s="43">
        <v>10000</v>
      </c>
      <c r="H82" s="43">
        <f t="shared" si="11"/>
        <v>10000</v>
      </c>
      <c r="I82" s="108">
        <v>9890</v>
      </c>
      <c r="J82" s="109">
        <f t="shared" si="10"/>
        <v>98.9</v>
      </c>
    </row>
    <row r="83" spans="1:99" s="105" customFormat="1" ht="36" x14ac:dyDescent="0.35">
      <c r="A83" s="107" t="s">
        <v>313</v>
      </c>
      <c r="B83" s="125">
        <v>992</v>
      </c>
      <c r="C83" s="10" t="s">
        <v>57</v>
      </c>
      <c r="D83" s="10">
        <v>10</v>
      </c>
      <c r="E83" s="128" t="s">
        <v>314</v>
      </c>
      <c r="F83" s="106"/>
      <c r="G83" s="43">
        <v>10000</v>
      </c>
      <c r="H83" s="43">
        <f t="shared" si="11"/>
        <v>10000</v>
      </c>
      <c r="I83" s="108">
        <v>9890</v>
      </c>
      <c r="J83" s="109">
        <f t="shared" si="10"/>
        <v>98.9</v>
      </c>
    </row>
    <row r="84" spans="1:99" s="105" customFormat="1" ht="72" x14ac:dyDescent="0.35">
      <c r="A84" s="107" t="s">
        <v>162</v>
      </c>
      <c r="B84" s="125">
        <v>992</v>
      </c>
      <c r="C84" s="10" t="s">
        <v>57</v>
      </c>
      <c r="D84" s="10">
        <v>10</v>
      </c>
      <c r="E84" s="128" t="s">
        <v>314</v>
      </c>
      <c r="F84" s="106">
        <v>200</v>
      </c>
      <c r="G84" s="43">
        <v>10000</v>
      </c>
      <c r="H84" s="43">
        <f t="shared" si="11"/>
        <v>10000</v>
      </c>
      <c r="I84" s="108">
        <v>9890</v>
      </c>
      <c r="J84" s="109">
        <f t="shared" si="10"/>
        <v>98.9</v>
      </c>
    </row>
    <row r="85" spans="1:99" s="87" customFormat="1" ht="18" x14ac:dyDescent="0.35">
      <c r="A85" s="107" t="s">
        <v>19</v>
      </c>
      <c r="B85" s="106">
        <v>992</v>
      </c>
      <c r="C85" s="10" t="s">
        <v>54</v>
      </c>
      <c r="D85" s="10"/>
      <c r="E85" s="106"/>
      <c r="F85" s="106"/>
      <c r="G85" s="43">
        <v>2491751.39</v>
      </c>
      <c r="H85" s="108">
        <f t="shared" si="0"/>
        <v>2491751.39</v>
      </c>
      <c r="I85" s="108">
        <v>2405945.9900000002</v>
      </c>
      <c r="J85" s="109">
        <f t="shared" si="1"/>
        <v>96.556422107584339</v>
      </c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</row>
    <row r="86" spans="1:99" s="87" customFormat="1" ht="36" x14ac:dyDescent="0.35">
      <c r="A86" s="107" t="s">
        <v>20</v>
      </c>
      <c r="B86" s="106">
        <v>992</v>
      </c>
      <c r="C86" s="10" t="s">
        <v>54</v>
      </c>
      <c r="D86" s="10" t="s">
        <v>58</v>
      </c>
      <c r="E86" s="134"/>
      <c r="F86" s="134"/>
      <c r="G86" s="43">
        <v>2491751.39</v>
      </c>
      <c r="H86" s="108">
        <f t="shared" si="0"/>
        <v>2491751.39</v>
      </c>
      <c r="I86" s="108">
        <v>2405945.9900000002</v>
      </c>
      <c r="J86" s="109">
        <f t="shared" si="1"/>
        <v>96.556422107584339</v>
      </c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</row>
    <row r="87" spans="1:99" s="87" customFormat="1" ht="106.8" customHeight="1" x14ac:dyDescent="0.35">
      <c r="A87" s="107" t="s">
        <v>130</v>
      </c>
      <c r="B87" s="106">
        <v>992</v>
      </c>
      <c r="C87" s="10" t="s">
        <v>54</v>
      </c>
      <c r="D87" s="10" t="s">
        <v>58</v>
      </c>
      <c r="E87" s="106" t="s">
        <v>182</v>
      </c>
      <c r="F87" s="134"/>
      <c r="G87" s="43">
        <v>2491751.39</v>
      </c>
      <c r="H87" s="108">
        <f t="shared" ref="H87:H89" si="12">G87</f>
        <v>2491751.39</v>
      </c>
      <c r="I87" s="108">
        <v>2405945.9900000002</v>
      </c>
      <c r="J87" s="109">
        <f t="shared" si="1"/>
        <v>96.556422107584339</v>
      </c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</row>
    <row r="88" spans="1:99" s="87" customFormat="1" ht="54" x14ac:dyDescent="0.35">
      <c r="A88" s="107" t="s">
        <v>253</v>
      </c>
      <c r="B88" s="106">
        <v>992</v>
      </c>
      <c r="C88" s="10" t="s">
        <v>54</v>
      </c>
      <c r="D88" s="10" t="s">
        <v>58</v>
      </c>
      <c r="E88" s="106" t="s">
        <v>183</v>
      </c>
      <c r="F88" s="134"/>
      <c r="G88" s="43">
        <v>2491751.39</v>
      </c>
      <c r="H88" s="108">
        <f t="shared" si="12"/>
        <v>2491751.39</v>
      </c>
      <c r="I88" s="108">
        <v>2405945.9900000002</v>
      </c>
      <c r="J88" s="109">
        <f t="shared" si="1"/>
        <v>96.556422107584339</v>
      </c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</row>
    <row r="89" spans="1:99" s="87" customFormat="1" ht="144" x14ac:dyDescent="0.35">
      <c r="A89" s="107" t="s">
        <v>184</v>
      </c>
      <c r="B89" s="106">
        <v>992</v>
      </c>
      <c r="C89" s="10" t="s">
        <v>54</v>
      </c>
      <c r="D89" s="10" t="s">
        <v>58</v>
      </c>
      <c r="E89" s="106" t="s">
        <v>185</v>
      </c>
      <c r="F89" s="134"/>
      <c r="G89" s="43">
        <v>2491751.39</v>
      </c>
      <c r="H89" s="108">
        <f t="shared" si="12"/>
        <v>2491751.39</v>
      </c>
      <c r="I89" s="108">
        <v>2405945.9900000002</v>
      </c>
      <c r="J89" s="109">
        <f t="shared" si="1"/>
        <v>96.556422107584339</v>
      </c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</row>
    <row r="90" spans="1:99" s="87" customFormat="1" ht="162" x14ac:dyDescent="0.35">
      <c r="A90" s="107" t="s">
        <v>59</v>
      </c>
      <c r="B90" s="106">
        <v>992</v>
      </c>
      <c r="C90" s="10" t="s">
        <v>54</v>
      </c>
      <c r="D90" s="10" t="s">
        <v>58</v>
      </c>
      <c r="E90" s="106" t="s">
        <v>186</v>
      </c>
      <c r="F90" s="134"/>
      <c r="G90" s="43">
        <v>2491751.39</v>
      </c>
      <c r="H90" s="108">
        <f t="shared" ref="H90" si="13">G90</f>
        <v>2491751.39</v>
      </c>
      <c r="I90" s="108">
        <v>2405945.9900000002</v>
      </c>
      <c r="J90" s="109">
        <f t="shared" si="1"/>
        <v>96.556422107584339</v>
      </c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</row>
    <row r="91" spans="1:99" s="87" customFormat="1" ht="72" x14ac:dyDescent="0.35">
      <c r="A91" s="107" t="s">
        <v>162</v>
      </c>
      <c r="B91" s="106">
        <v>992</v>
      </c>
      <c r="C91" s="10" t="s">
        <v>54</v>
      </c>
      <c r="D91" s="10" t="s">
        <v>58</v>
      </c>
      <c r="E91" s="106" t="s">
        <v>186</v>
      </c>
      <c r="F91" s="106">
        <v>200</v>
      </c>
      <c r="G91" s="43">
        <v>2337151.39</v>
      </c>
      <c r="H91" s="108">
        <f t="shared" ref="H91:H92" si="14">G91</f>
        <v>2337151.39</v>
      </c>
      <c r="I91" s="108">
        <v>2251345.9900000002</v>
      </c>
      <c r="J91" s="109">
        <f t="shared" si="1"/>
        <v>96.328633208480355</v>
      </c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</row>
    <row r="92" spans="1:99" s="105" customFormat="1" ht="72" x14ac:dyDescent="0.35">
      <c r="A92" s="107" t="s">
        <v>233</v>
      </c>
      <c r="B92" s="125">
        <v>992</v>
      </c>
      <c r="C92" s="10" t="s">
        <v>54</v>
      </c>
      <c r="D92" s="10" t="s">
        <v>58</v>
      </c>
      <c r="E92" s="128" t="s">
        <v>186</v>
      </c>
      <c r="F92" s="106">
        <v>400</v>
      </c>
      <c r="G92" s="43">
        <v>154600</v>
      </c>
      <c r="H92" s="43">
        <f t="shared" si="14"/>
        <v>154600</v>
      </c>
      <c r="I92" s="108">
        <v>154600</v>
      </c>
      <c r="J92" s="109">
        <f t="shared" si="1"/>
        <v>100</v>
      </c>
    </row>
    <row r="93" spans="1:99" s="87" customFormat="1" ht="36" x14ac:dyDescent="0.35">
      <c r="A93" s="107" t="s">
        <v>22</v>
      </c>
      <c r="B93" s="106">
        <v>992</v>
      </c>
      <c r="C93" s="10" t="s">
        <v>60</v>
      </c>
      <c r="D93" s="10"/>
      <c r="E93" s="106"/>
      <c r="F93" s="106"/>
      <c r="G93" s="43">
        <v>6974931.1900000004</v>
      </c>
      <c r="H93" s="108">
        <f t="shared" si="0"/>
        <v>6974931.1900000004</v>
      </c>
      <c r="I93" s="108">
        <v>6631755.4900000002</v>
      </c>
      <c r="J93" s="109">
        <f t="shared" si="1"/>
        <v>95.079869741338612</v>
      </c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</row>
    <row r="94" spans="1:99" s="87" customFormat="1" ht="18" x14ac:dyDescent="0.35">
      <c r="A94" s="107" t="s">
        <v>23</v>
      </c>
      <c r="B94" s="106">
        <v>992</v>
      </c>
      <c r="C94" s="10" t="s">
        <v>60</v>
      </c>
      <c r="D94" s="10" t="s">
        <v>50</v>
      </c>
      <c r="E94" s="106"/>
      <c r="F94" s="106"/>
      <c r="G94" s="43">
        <v>636355</v>
      </c>
      <c r="H94" s="108">
        <f t="shared" si="0"/>
        <v>636355</v>
      </c>
      <c r="I94" s="108">
        <v>636314</v>
      </c>
      <c r="J94" s="109">
        <f t="shared" si="1"/>
        <v>99.993557055417185</v>
      </c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</row>
    <row r="95" spans="1:99" s="87" customFormat="1" ht="126" x14ac:dyDescent="0.35">
      <c r="A95" s="107" t="s">
        <v>133</v>
      </c>
      <c r="B95" s="106">
        <v>992</v>
      </c>
      <c r="C95" s="10" t="s">
        <v>60</v>
      </c>
      <c r="D95" s="10" t="s">
        <v>50</v>
      </c>
      <c r="E95" s="106" t="s">
        <v>191</v>
      </c>
      <c r="F95" s="106"/>
      <c r="G95" s="43">
        <v>636355</v>
      </c>
      <c r="H95" s="108">
        <f t="shared" ref="H95:H97" si="15">G95</f>
        <v>636355</v>
      </c>
      <c r="I95" s="108">
        <v>636314</v>
      </c>
      <c r="J95" s="109">
        <f t="shared" si="1"/>
        <v>99.993557055417185</v>
      </c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</row>
    <row r="96" spans="1:99" s="87" customFormat="1" ht="36" x14ac:dyDescent="0.35">
      <c r="A96" s="107" t="s">
        <v>134</v>
      </c>
      <c r="B96" s="106">
        <v>992</v>
      </c>
      <c r="C96" s="10" t="s">
        <v>60</v>
      </c>
      <c r="D96" s="10" t="s">
        <v>50</v>
      </c>
      <c r="E96" s="106" t="s">
        <v>192</v>
      </c>
      <c r="F96" s="106"/>
      <c r="G96" s="43">
        <v>636355</v>
      </c>
      <c r="H96" s="108">
        <f t="shared" si="15"/>
        <v>636355</v>
      </c>
      <c r="I96" s="108">
        <v>636314</v>
      </c>
      <c r="J96" s="109">
        <f t="shared" si="1"/>
        <v>99.993557055417185</v>
      </c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</row>
    <row r="97" spans="1:99" s="87" customFormat="1" ht="108" x14ac:dyDescent="0.35">
      <c r="A97" s="107" t="s">
        <v>193</v>
      </c>
      <c r="B97" s="106">
        <v>992</v>
      </c>
      <c r="C97" s="10" t="s">
        <v>60</v>
      </c>
      <c r="D97" s="10" t="s">
        <v>50</v>
      </c>
      <c r="E97" s="106" t="s">
        <v>194</v>
      </c>
      <c r="F97" s="106"/>
      <c r="G97" s="43">
        <v>636355</v>
      </c>
      <c r="H97" s="108">
        <f t="shared" si="15"/>
        <v>636355</v>
      </c>
      <c r="I97" s="108">
        <v>636314</v>
      </c>
      <c r="J97" s="109">
        <f t="shared" si="1"/>
        <v>99.993557055417185</v>
      </c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</row>
    <row r="98" spans="1:99" s="87" customFormat="1" ht="54" x14ac:dyDescent="0.35">
      <c r="A98" s="107" t="s">
        <v>135</v>
      </c>
      <c r="B98" s="106">
        <v>992</v>
      </c>
      <c r="C98" s="10" t="s">
        <v>60</v>
      </c>
      <c r="D98" s="10" t="s">
        <v>50</v>
      </c>
      <c r="E98" s="106" t="s">
        <v>195</v>
      </c>
      <c r="F98" s="106"/>
      <c r="G98" s="43">
        <v>636355</v>
      </c>
      <c r="H98" s="108">
        <f t="shared" ref="H98:H99" si="16">G98</f>
        <v>636355</v>
      </c>
      <c r="I98" s="108">
        <v>636314</v>
      </c>
      <c r="J98" s="109">
        <f>I98/H98*100</f>
        <v>99.993557055417185</v>
      </c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</row>
    <row r="99" spans="1:99" s="87" customFormat="1" ht="72" x14ac:dyDescent="0.35">
      <c r="A99" s="107" t="s">
        <v>162</v>
      </c>
      <c r="B99" s="106">
        <v>992</v>
      </c>
      <c r="C99" s="10" t="s">
        <v>60</v>
      </c>
      <c r="D99" s="10" t="s">
        <v>50</v>
      </c>
      <c r="E99" s="106" t="s">
        <v>195</v>
      </c>
      <c r="F99" s="106">
        <v>200</v>
      </c>
      <c r="G99" s="43">
        <v>636355</v>
      </c>
      <c r="H99" s="108">
        <f t="shared" si="16"/>
        <v>636355</v>
      </c>
      <c r="I99" s="108">
        <v>636314</v>
      </c>
      <c r="J99" s="109">
        <f>I99/H99*100</f>
        <v>99.993557055417185</v>
      </c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</row>
    <row r="100" spans="1:99" s="87" customFormat="1" ht="18" x14ac:dyDescent="0.35">
      <c r="A100" s="107" t="s">
        <v>24</v>
      </c>
      <c r="B100" s="106">
        <v>992</v>
      </c>
      <c r="C100" s="10" t="s">
        <v>60</v>
      </c>
      <c r="D100" s="10" t="s">
        <v>51</v>
      </c>
      <c r="E100" s="106"/>
      <c r="F100" s="106"/>
      <c r="G100" s="43">
        <v>571500</v>
      </c>
      <c r="H100" s="108">
        <f t="shared" ref="H100:H168" si="17">G100</f>
        <v>571500</v>
      </c>
      <c r="I100" s="108">
        <v>557886.71999999997</v>
      </c>
      <c r="J100" s="109">
        <f t="shared" ref="J100:J169" si="18">I100/H100*100</f>
        <v>97.617973753280836</v>
      </c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</row>
    <row r="101" spans="1:99" s="87" customFormat="1" ht="126" x14ac:dyDescent="0.35">
      <c r="A101" s="107" t="s">
        <v>133</v>
      </c>
      <c r="B101" s="106">
        <v>992</v>
      </c>
      <c r="C101" s="10" t="s">
        <v>60</v>
      </c>
      <c r="D101" s="10" t="s">
        <v>51</v>
      </c>
      <c r="E101" s="106" t="s">
        <v>191</v>
      </c>
      <c r="F101" s="9"/>
      <c r="G101" s="43">
        <v>571500</v>
      </c>
      <c r="H101" s="108">
        <f t="shared" ref="H101:H103" si="19">G101</f>
        <v>571500</v>
      </c>
      <c r="I101" s="108">
        <v>557886.71999999997</v>
      </c>
      <c r="J101" s="109">
        <f t="shared" si="18"/>
        <v>97.617973753280836</v>
      </c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</row>
    <row r="102" spans="1:99" s="87" customFormat="1" ht="54" x14ac:dyDescent="0.35">
      <c r="A102" s="107" t="s">
        <v>136</v>
      </c>
      <c r="B102" s="106">
        <v>992</v>
      </c>
      <c r="C102" s="10" t="s">
        <v>60</v>
      </c>
      <c r="D102" s="10" t="s">
        <v>51</v>
      </c>
      <c r="E102" s="106" t="s">
        <v>196</v>
      </c>
      <c r="F102" s="9"/>
      <c r="G102" s="43">
        <v>571500</v>
      </c>
      <c r="H102" s="108">
        <f t="shared" si="19"/>
        <v>571500</v>
      </c>
      <c r="I102" s="108">
        <v>557886.71999999997</v>
      </c>
      <c r="J102" s="109">
        <f t="shared" si="18"/>
        <v>97.617973753280836</v>
      </c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</row>
    <row r="103" spans="1:99" s="87" customFormat="1" ht="90" x14ac:dyDescent="0.35">
      <c r="A103" s="107" t="s">
        <v>197</v>
      </c>
      <c r="B103" s="106">
        <v>992</v>
      </c>
      <c r="C103" s="10" t="s">
        <v>60</v>
      </c>
      <c r="D103" s="10" t="s">
        <v>51</v>
      </c>
      <c r="E103" s="106" t="s">
        <v>198</v>
      </c>
      <c r="F103" s="9"/>
      <c r="G103" s="43">
        <v>571500</v>
      </c>
      <c r="H103" s="108">
        <f t="shared" si="19"/>
        <v>571500</v>
      </c>
      <c r="I103" s="108">
        <v>557886.71999999997</v>
      </c>
      <c r="J103" s="109">
        <f t="shared" si="18"/>
        <v>97.617973753280836</v>
      </c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</row>
    <row r="104" spans="1:99" s="87" customFormat="1" ht="126" x14ac:dyDescent="0.35">
      <c r="A104" s="107" t="s">
        <v>199</v>
      </c>
      <c r="B104" s="106">
        <v>992</v>
      </c>
      <c r="C104" s="10" t="s">
        <v>60</v>
      </c>
      <c r="D104" s="10" t="s">
        <v>51</v>
      </c>
      <c r="E104" s="106" t="s">
        <v>200</v>
      </c>
      <c r="F104" s="9"/>
      <c r="G104" s="43">
        <v>369000</v>
      </c>
      <c r="H104" s="108">
        <f t="shared" si="17"/>
        <v>369000</v>
      </c>
      <c r="I104" s="108">
        <v>355790</v>
      </c>
      <c r="J104" s="109">
        <f t="shared" si="18"/>
        <v>96.420054200542012</v>
      </c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</row>
    <row r="105" spans="1:99" s="87" customFormat="1" ht="72" x14ac:dyDescent="0.35">
      <c r="A105" s="107" t="s">
        <v>233</v>
      </c>
      <c r="B105" s="106">
        <v>992</v>
      </c>
      <c r="C105" s="10" t="s">
        <v>60</v>
      </c>
      <c r="D105" s="10" t="s">
        <v>51</v>
      </c>
      <c r="E105" s="106" t="s">
        <v>200</v>
      </c>
      <c r="F105" s="9">
        <v>400</v>
      </c>
      <c r="G105" s="43">
        <v>369000</v>
      </c>
      <c r="H105" s="108">
        <f t="shared" ref="H105" si="20">G105</f>
        <v>369000</v>
      </c>
      <c r="I105" s="108">
        <v>355790</v>
      </c>
      <c r="J105" s="109">
        <f t="shared" si="18"/>
        <v>96.420054200542012</v>
      </c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</row>
    <row r="106" spans="1:99" s="87" customFormat="1" ht="54" x14ac:dyDescent="0.35">
      <c r="A106" s="107" t="s">
        <v>137</v>
      </c>
      <c r="B106" s="106">
        <v>992</v>
      </c>
      <c r="C106" s="10" t="s">
        <v>60</v>
      </c>
      <c r="D106" s="10" t="s">
        <v>51</v>
      </c>
      <c r="E106" s="106" t="s">
        <v>201</v>
      </c>
      <c r="F106" s="9"/>
      <c r="G106" s="43">
        <v>202500</v>
      </c>
      <c r="H106" s="108">
        <f t="shared" si="17"/>
        <v>202500</v>
      </c>
      <c r="I106" s="108">
        <v>202096.72</v>
      </c>
      <c r="J106" s="109">
        <f t="shared" si="18"/>
        <v>99.800849382716052</v>
      </c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</row>
    <row r="107" spans="1:99" s="87" customFormat="1" ht="72" x14ac:dyDescent="0.35">
      <c r="A107" s="107" t="s">
        <v>162</v>
      </c>
      <c r="B107" s="106">
        <v>992</v>
      </c>
      <c r="C107" s="10" t="s">
        <v>60</v>
      </c>
      <c r="D107" s="10" t="s">
        <v>51</v>
      </c>
      <c r="E107" s="106" t="s">
        <v>201</v>
      </c>
      <c r="F107" s="9">
        <v>200</v>
      </c>
      <c r="G107" s="43">
        <v>202500</v>
      </c>
      <c r="H107" s="108">
        <f t="shared" ref="H107" si="21">G107</f>
        <v>202500</v>
      </c>
      <c r="I107" s="108">
        <v>202096.72</v>
      </c>
      <c r="J107" s="109">
        <f t="shared" si="18"/>
        <v>99.800849382716052</v>
      </c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</row>
    <row r="108" spans="1:99" s="87" customFormat="1" ht="18" x14ac:dyDescent="0.35">
      <c r="A108" s="107" t="s">
        <v>25</v>
      </c>
      <c r="B108" s="106">
        <v>992</v>
      </c>
      <c r="C108" s="10" t="s">
        <v>60</v>
      </c>
      <c r="D108" s="10" t="s">
        <v>57</v>
      </c>
      <c r="E108" s="106"/>
      <c r="F108" s="106"/>
      <c r="G108" s="43">
        <v>2208483.91</v>
      </c>
      <c r="H108" s="108">
        <f t="shared" si="17"/>
        <v>2208483.91</v>
      </c>
      <c r="I108" s="108">
        <v>1933673.91</v>
      </c>
      <c r="J108" s="109">
        <f t="shared" si="18"/>
        <v>87.556622044848851</v>
      </c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</row>
    <row r="109" spans="1:99" s="87" customFormat="1" ht="126" x14ac:dyDescent="0.35">
      <c r="A109" s="107" t="s">
        <v>133</v>
      </c>
      <c r="B109" s="106">
        <v>992</v>
      </c>
      <c r="C109" s="10" t="s">
        <v>60</v>
      </c>
      <c r="D109" s="10" t="s">
        <v>57</v>
      </c>
      <c r="E109" s="106" t="s">
        <v>191</v>
      </c>
      <c r="F109" s="9"/>
      <c r="G109" s="43">
        <v>2208483.91</v>
      </c>
      <c r="H109" s="108">
        <f t="shared" ref="H109:H110" si="22">G109</f>
        <v>2208483.91</v>
      </c>
      <c r="I109" s="108">
        <v>1933673.91</v>
      </c>
      <c r="J109" s="109">
        <f t="shared" si="18"/>
        <v>87.556622044848851</v>
      </c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</row>
    <row r="110" spans="1:99" s="87" customFormat="1" ht="54" x14ac:dyDescent="0.35">
      <c r="A110" s="107" t="s">
        <v>253</v>
      </c>
      <c r="B110" s="106">
        <v>992</v>
      </c>
      <c r="C110" s="10" t="s">
        <v>60</v>
      </c>
      <c r="D110" s="10" t="s">
        <v>57</v>
      </c>
      <c r="E110" s="106" t="s">
        <v>202</v>
      </c>
      <c r="F110" s="106"/>
      <c r="G110" s="43">
        <v>2208483.91</v>
      </c>
      <c r="H110" s="108">
        <f t="shared" si="22"/>
        <v>2208483.91</v>
      </c>
      <c r="I110" s="108">
        <v>1933673.91</v>
      </c>
      <c r="J110" s="109">
        <f t="shared" si="18"/>
        <v>87.556622044848851</v>
      </c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</row>
    <row r="111" spans="1:99" s="87" customFormat="1" ht="54" x14ac:dyDescent="0.35">
      <c r="A111" s="107" t="s">
        <v>206</v>
      </c>
      <c r="B111" s="106">
        <v>992</v>
      </c>
      <c r="C111" s="10" t="s">
        <v>60</v>
      </c>
      <c r="D111" s="10" t="s">
        <v>57</v>
      </c>
      <c r="E111" s="106" t="s">
        <v>207</v>
      </c>
      <c r="F111" s="106"/>
      <c r="G111" s="43">
        <v>1342000</v>
      </c>
      <c r="H111" s="108">
        <f t="shared" si="17"/>
        <v>1342000</v>
      </c>
      <c r="I111" s="108">
        <v>1067899.92</v>
      </c>
      <c r="J111" s="109">
        <f t="shared" si="18"/>
        <v>79.575254843517129</v>
      </c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</row>
    <row r="112" spans="1:99" s="87" customFormat="1" ht="18" x14ac:dyDescent="0.35">
      <c r="A112" s="107" t="s">
        <v>26</v>
      </c>
      <c r="B112" s="106">
        <v>992</v>
      </c>
      <c r="C112" s="10" t="s">
        <v>60</v>
      </c>
      <c r="D112" s="10" t="s">
        <v>57</v>
      </c>
      <c r="E112" s="106" t="s">
        <v>208</v>
      </c>
      <c r="F112" s="106"/>
      <c r="G112" s="43">
        <v>1342000</v>
      </c>
      <c r="H112" s="108">
        <f t="shared" ref="H112" si="23">G112</f>
        <v>1342000</v>
      </c>
      <c r="I112" s="108">
        <v>1067899.92</v>
      </c>
      <c r="J112" s="109">
        <f t="shared" si="18"/>
        <v>79.575254843517129</v>
      </c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</row>
    <row r="113" spans="1:99" s="87" customFormat="1" ht="72" x14ac:dyDescent="0.35">
      <c r="A113" s="107" t="s">
        <v>162</v>
      </c>
      <c r="B113" s="106">
        <v>992</v>
      </c>
      <c r="C113" s="10" t="s">
        <v>60</v>
      </c>
      <c r="D113" s="10" t="s">
        <v>57</v>
      </c>
      <c r="E113" s="106" t="s">
        <v>208</v>
      </c>
      <c r="F113" s="106">
        <v>200</v>
      </c>
      <c r="G113" s="43">
        <v>1267000</v>
      </c>
      <c r="H113" s="108">
        <f t="shared" si="17"/>
        <v>1267000</v>
      </c>
      <c r="I113" s="108">
        <v>992899.92</v>
      </c>
      <c r="J113" s="109">
        <f t="shared" si="18"/>
        <v>78.366213101815319</v>
      </c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</row>
    <row r="114" spans="1:99" s="87" customFormat="1" ht="72" x14ac:dyDescent="0.35">
      <c r="A114" s="107" t="s">
        <v>233</v>
      </c>
      <c r="B114" s="106">
        <v>992</v>
      </c>
      <c r="C114" s="10" t="s">
        <v>60</v>
      </c>
      <c r="D114" s="10" t="s">
        <v>57</v>
      </c>
      <c r="E114" s="106" t="s">
        <v>208</v>
      </c>
      <c r="F114" s="106">
        <v>400</v>
      </c>
      <c r="G114" s="43">
        <v>75000</v>
      </c>
      <c r="H114" s="108">
        <f t="shared" si="17"/>
        <v>75000</v>
      </c>
      <c r="I114" s="108">
        <v>75000</v>
      </c>
      <c r="J114" s="109">
        <f t="shared" si="18"/>
        <v>100</v>
      </c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</row>
    <row r="115" spans="1:99" s="87" customFormat="1" ht="72" x14ac:dyDescent="0.35">
      <c r="A115" s="107" t="s">
        <v>209</v>
      </c>
      <c r="B115" s="106">
        <v>992</v>
      </c>
      <c r="C115" s="10" t="s">
        <v>60</v>
      </c>
      <c r="D115" s="10" t="s">
        <v>57</v>
      </c>
      <c r="E115" s="106" t="s">
        <v>210</v>
      </c>
      <c r="F115" s="106"/>
      <c r="G115" s="43">
        <v>242000</v>
      </c>
      <c r="H115" s="108">
        <f t="shared" si="17"/>
        <v>242000</v>
      </c>
      <c r="I115" s="108">
        <v>241413.99</v>
      </c>
      <c r="J115" s="109">
        <f t="shared" si="18"/>
        <v>99.75784710743801</v>
      </c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</row>
    <row r="116" spans="1:99" s="87" customFormat="1" ht="54" x14ac:dyDescent="0.35">
      <c r="A116" s="107" t="s">
        <v>27</v>
      </c>
      <c r="B116" s="106">
        <v>992</v>
      </c>
      <c r="C116" s="10" t="s">
        <v>60</v>
      </c>
      <c r="D116" s="10" t="s">
        <v>57</v>
      </c>
      <c r="E116" s="106" t="s">
        <v>211</v>
      </c>
      <c r="F116" s="106"/>
      <c r="G116" s="43">
        <v>242000</v>
      </c>
      <c r="H116" s="108">
        <f t="shared" ref="H116:H117" si="24">G116</f>
        <v>242000</v>
      </c>
      <c r="I116" s="108">
        <v>241413.99</v>
      </c>
      <c r="J116" s="109">
        <f t="shared" si="18"/>
        <v>99.75784710743801</v>
      </c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</row>
    <row r="117" spans="1:99" s="87" customFormat="1" ht="72" x14ac:dyDescent="0.35">
      <c r="A117" s="107" t="s">
        <v>162</v>
      </c>
      <c r="B117" s="106">
        <v>992</v>
      </c>
      <c r="C117" s="10" t="s">
        <v>60</v>
      </c>
      <c r="D117" s="10" t="s">
        <v>57</v>
      </c>
      <c r="E117" s="106" t="s">
        <v>211</v>
      </c>
      <c r="F117" s="106">
        <v>200</v>
      </c>
      <c r="G117" s="43">
        <v>242000</v>
      </c>
      <c r="H117" s="108">
        <f t="shared" si="24"/>
        <v>242000</v>
      </c>
      <c r="I117" s="108">
        <v>241413.99</v>
      </c>
      <c r="J117" s="109">
        <f t="shared" si="18"/>
        <v>99.75784710743801</v>
      </c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</row>
    <row r="118" spans="1:99" s="87" customFormat="1" ht="54" x14ac:dyDescent="0.35">
      <c r="A118" s="107" t="s">
        <v>212</v>
      </c>
      <c r="B118" s="106">
        <v>992</v>
      </c>
      <c r="C118" s="10" t="s">
        <v>60</v>
      </c>
      <c r="D118" s="10" t="s">
        <v>57</v>
      </c>
      <c r="E118" s="106" t="s">
        <v>213</v>
      </c>
      <c r="F118" s="106"/>
      <c r="G118" s="43">
        <v>624483.91</v>
      </c>
      <c r="H118" s="108">
        <f t="shared" si="17"/>
        <v>624483.91</v>
      </c>
      <c r="I118" s="108">
        <v>624360</v>
      </c>
      <c r="J118" s="109">
        <f t="shared" si="18"/>
        <v>99.980158015600423</v>
      </c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</row>
    <row r="119" spans="1:99" s="87" customFormat="1" ht="36" x14ac:dyDescent="0.35">
      <c r="A119" s="107" t="s">
        <v>138</v>
      </c>
      <c r="B119" s="106">
        <v>992</v>
      </c>
      <c r="C119" s="10" t="s">
        <v>60</v>
      </c>
      <c r="D119" s="10" t="s">
        <v>57</v>
      </c>
      <c r="E119" s="106" t="s">
        <v>214</v>
      </c>
      <c r="F119" s="106"/>
      <c r="G119" s="43">
        <v>624483.91</v>
      </c>
      <c r="H119" s="108">
        <f t="shared" ref="H119:H120" si="25">G119</f>
        <v>624483.91</v>
      </c>
      <c r="I119" s="108">
        <v>624360</v>
      </c>
      <c r="J119" s="109">
        <f t="shared" si="18"/>
        <v>99.980158015600423</v>
      </c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</row>
    <row r="120" spans="1:99" s="87" customFormat="1" ht="72" x14ac:dyDescent="0.35">
      <c r="A120" s="107" t="s">
        <v>162</v>
      </c>
      <c r="B120" s="106">
        <v>992</v>
      </c>
      <c r="C120" s="10" t="s">
        <v>60</v>
      </c>
      <c r="D120" s="10" t="s">
        <v>57</v>
      </c>
      <c r="E120" s="106" t="s">
        <v>214</v>
      </c>
      <c r="F120" s="106">
        <v>200</v>
      </c>
      <c r="G120" s="43">
        <v>624483.91</v>
      </c>
      <c r="H120" s="108">
        <f t="shared" si="25"/>
        <v>624483.91</v>
      </c>
      <c r="I120" s="108">
        <v>624360</v>
      </c>
      <c r="J120" s="109">
        <f t="shared" si="18"/>
        <v>99.980158015600423</v>
      </c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</row>
    <row r="121" spans="1:99" s="87" customFormat="1" ht="54" x14ac:dyDescent="0.35">
      <c r="A121" s="107" t="s">
        <v>28</v>
      </c>
      <c r="B121" s="106">
        <v>992</v>
      </c>
      <c r="C121" s="10" t="s">
        <v>60</v>
      </c>
      <c r="D121" s="10" t="s">
        <v>60</v>
      </c>
      <c r="E121" s="106"/>
      <c r="F121" s="106"/>
      <c r="G121" s="43">
        <v>3558592.28</v>
      </c>
      <c r="H121" s="108">
        <f t="shared" ref="H121" si="26">G121</f>
        <v>3558592.28</v>
      </c>
      <c r="I121" s="108">
        <v>3503880.86</v>
      </c>
      <c r="J121" s="109">
        <f t="shared" si="18"/>
        <v>98.462554412105902</v>
      </c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</row>
    <row r="122" spans="1:99" s="87" customFormat="1" ht="126" x14ac:dyDescent="0.35">
      <c r="A122" s="107" t="s">
        <v>133</v>
      </c>
      <c r="B122" s="106">
        <v>992</v>
      </c>
      <c r="C122" s="10" t="s">
        <v>60</v>
      </c>
      <c r="D122" s="10" t="s">
        <v>60</v>
      </c>
      <c r="E122" s="106" t="s">
        <v>191</v>
      </c>
      <c r="F122" s="9"/>
      <c r="G122" s="43">
        <v>3558592.28</v>
      </c>
      <c r="H122" s="108">
        <f t="shared" ref="H122:H124" si="27">G122</f>
        <v>3558592.28</v>
      </c>
      <c r="I122" s="108">
        <v>3503880.86</v>
      </c>
      <c r="J122" s="109">
        <f t="shared" ref="J122:J131" si="28">I122/H122*100</f>
        <v>98.462554412105902</v>
      </c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</row>
    <row r="123" spans="1:99" s="87" customFormat="1" ht="54" x14ac:dyDescent="0.35">
      <c r="A123" s="107" t="s">
        <v>253</v>
      </c>
      <c r="B123" s="106">
        <v>992</v>
      </c>
      <c r="C123" s="10" t="s">
        <v>60</v>
      </c>
      <c r="D123" s="10" t="s">
        <v>60</v>
      </c>
      <c r="E123" s="106" t="s">
        <v>202</v>
      </c>
      <c r="F123" s="106"/>
      <c r="G123" s="43">
        <v>3558592.28</v>
      </c>
      <c r="H123" s="108">
        <f t="shared" si="27"/>
        <v>3558592.28</v>
      </c>
      <c r="I123" s="108">
        <v>3503880.86</v>
      </c>
      <c r="J123" s="109">
        <f t="shared" si="28"/>
        <v>98.462554412105902</v>
      </c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</row>
    <row r="124" spans="1:99" s="87" customFormat="1" ht="72" x14ac:dyDescent="0.35">
      <c r="A124" s="98" t="s">
        <v>203</v>
      </c>
      <c r="B124" s="101">
        <v>992</v>
      </c>
      <c r="C124" s="103" t="s">
        <v>60</v>
      </c>
      <c r="D124" s="103" t="s">
        <v>60</v>
      </c>
      <c r="E124" s="102" t="s">
        <v>204</v>
      </c>
      <c r="F124" s="97"/>
      <c r="G124" s="43">
        <v>2994592.28</v>
      </c>
      <c r="H124" s="108">
        <f t="shared" si="27"/>
        <v>2994592.28</v>
      </c>
      <c r="I124" s="108">
        <v>2942180.9</v>
      </c>
      <c r="J124" s="109">
        <f t="shared" si="28"/>
        <v>98.249799134592038</v>
      </c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</row>
    <row r="125" spans="1:99" s="87" customFormat="1" ht="162" x14ac:dyDescent="0.35">
      <c r="A125" s="98" t="s">
        <v>142</v>
      </c>
      <c r="B125" s="101">
        <v>992</v>
      </c>
      <c r="C125" s="103" t="s">
        <v>60</v>
      </c>
      <c r="D125" s="103" t="s">
        <v>60</v>
      </c>
      <c r="E125" s="102" t="s">
        <v>205</v>
      </c>
      <c r="F125" s="97"/>
      <c r="G125" s="43">
        <v>2994592.28</v>
      </c>
      <c r="H125" s="108">
        <f t="shared" ref="H125" si="29">G125</f>
        <v>2994592.28</v>
      </c>
      <c r="I125" s="108">
        <v>2942180.9</v>
      </c>
      <c r="J125" s="109">
        <f t="shared" si="28"/>
        <v>98.249799134592038</v>
      </c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</row>
    <row r="126" spans="1:99" s="87" customFormat="1" ht="198" x14ac:dyDescent="0.35">
      <c r="A126" s="98" t="s">
        <v>53</v>
      </c>
      <c r="B126" s="101">
        <v>992</v>
      </c>
      <c r="C126" s="103" t="s">
        <v>60</v>
      </c>
      <c r="D126" s="103" t="s">
        <v>60</v>
      </c>
      <c r="E126" s="102" t="s">
        <v>205</v>
      </c>
      <c r="F126" s="97">
        <v>100</v>
      </c>
      <c r="G126" s="99">
        <v>1841821.28</v>
      </c>
      <c r="H126" s="99">
        <f>G126</f>
        <v>1841821.28</v>
      </c>
      <c r="I126" s="100">
        <v>1841821.28</v>
      </c>
      <c r="J126" s="109">
        <f t="shared" si="28"/>
        <v>100</v>
      </c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</row>
    <row r="127" spans="1:99" s="87" customFormat="1" ht="72" x14ac:dyDescent="0.35">
      <c r="A127" s="98" t="s">
        <v>162</v>
      </c>
      <c r="B127" s="101">
        <v>992</v>
      </c>
      <c r="C127" s="103" t="s">
        <v>60</v>
      </c>
      <c r="D127" s="103" t="s">
        <v>60</v>
      </c>
      <c r="E127" s="102" t="s">
        <v>205</v>
      </c>
      <c r="F127" s="97">
        <v>200</v>
      </c>
      <c r="G127" s="99">
        <v>1118971</v>
      </c>
      <c r="H127" s="99">
        <f t="shared" ref="H127:H129" si="30">G127</f>
        <v>1118971</v>
      </c>
      <c r="I127" s="100">
        <v>1066743.6200000001</v>
      </c>
      <c r="J127" s="109">
        <f t="shared" si="28"/>
        <v>95.332552854363527</v>
      </c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</row>
    <row r="128" spans="1:99" s="87" customFormat="1" ht="36" x14ac:dyDescent="0.35">
      <c r="A128" s="98" t="s">
        <v>9</v>
      </c>
      <c r="B128" s="101">
        <v>992</v>
      </c>
      <c r="C128" s="103" t="s">
        <v>60</v>
      </c>
      <c r="D128" s="103" t="s">
        <v>60</v>
      </c>
      <c r="E128" s="102" t="s">
        <v>205</v>
      </c>
      <c r="F128" s="97">
        <v>800</v>
      </c>
      <c r="G128" s="99">
        <v>33800</v>
      </c>
      <c r="H128" s="99">
        <f t="shared" si="30"/>
        <v>33800</v>
      </c>
      <c r="I128" s="100">
        <v>33616</v>
      </c>
      <c r="J128" s="109">
        <f t="shared" si="28"/>
        <v>99.455621301775139</v>
      </c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</row>
    <row r="129" spans="1:99" s="87" customFormat="1" ht="54" x14ac:dyDescent="0.35">
      <c r="A129" s="107" t="s">
        <v>212</v>
      </c>
      <c r="B129" s="106">
        <v>992</v>
      </c>
      <c r="C129" s="10" t="s">
        <v>60</v>
      </c>
      <c r="D129" s="10" t="s">
        <v>60</v>
      </c>
      <c r="E129" s="106" t="s">
        <v>213</v>
      </c>
      <c r="F129" s="106"/>
      <c r="G129" s="43">
        <v>564000</v>
      </c>
      <c r="H129" s="99">
        <f t="shared" si="30"/>
        <v>564000</v>
      </c>
      <c r="I129" s="108">
        <v>561699.96</v>
      </c>
      <c r="J129" s="109">
        <f t="shared" si="28"/>
        <v>99.592191489361696</v>
      </c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</row>
    <row r="130" spans="1:99" s="87" customFormat="1" ht="36" x14ac:dyDescent="0.35">
      <c r="A130" s="107" t="s">
        <v>138</v>
      </c>
      <c r="B130" s="106">
        <v>992</v>
      </c>
      <c r="C130" s="10" t="s">
        <v>60</v>
      </c>
      <c r="D130" s="10" t="s">
        <v>60</v>
      </c>
      <c r="E130" s="106" t="s">
        <v>214</v>
      </c>
      <c r="F130" s="106"/>
      <c r="G130" s="43">
        <v>564000</v>
      </c>
      <c r="H130" s="99">
        <f t="shared" ref="H130:H131" si="31">G130</f>
        <v>564000</v>
      </c>
      <c r="I130" s="108">
        <v>561699.96</v>
      </c>
      <c r="J130" s="109">
        <f t="shared" si="28"/>
        <v>99.592191489361696</v>
      </c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</row>
    <row r="131" spans="1:99" s="87" customFormat="1" ht="72" x14ac:dyDescent="0.35">
      <c r="A131" s="107" t="s">
        <v>162</v>
      </c>
      <c r="B131" s="106">
        <v>992</v>
      </c>
      <c r="C131" s="10" t="s">
        <v>60</v>
      </c>
      <c r="D131" s="10" t="s">
        <v>60</v>
      </c>
      <c r="E131" s="106" t="s">
        <v>214</v>
      </c>
      <c r="F131" s="106">
        <v>200</v>
      </c>
      <c r="G131" s="43">
        <v>564000</v>
      </c>
      <c r="H131" s="99">
        <f t="shared" si="31"/>
        <v>564000</v>
      </c>
      <c r="I131" s="108">
        <v>561699.96</v>
      </c>
      <c r="J131" s="109">
        <f t="shared" si="28"/>
        <v>99.592191489361696</v>
      </c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</row>
    <row r="132" spans="1:99" s="87" customFormat="1" ht="18" x14ac:dyDescent="0.35">
      <c r="A132" s="107" t="s">
        <v>139</v>
      </c>
      <c r="B132" s="106">
        <v>992</v>
      </c>
      <c r="C132" s="10" t="s">
        <v>56</v>
      </c>
      <c r="D132" s="10"/>
      <c r="E132" s="106"/>
      <c r="F132" s="106"/>
      <c r="G132" s="43">
        <v>20000</v>
      </c>
      <c r="H132" s="108">
        <f t="shared" si="17"/>
        <v>20000</v>
      </c>
      <c r="I132" s="43">
        <v>19988</v>
      </c>
      <c r="J132" s="109">
        <f t="shared" si="18"/>
        <v>99.94</v>
      </c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</row>
    <row r="133" spans="1:99" s="87" customFormat="1" ht="18" x14ac:dyDescent="0.35">
      <c r="A133" s="107" t="s">
        <v>256</v>
      </c>
      <c r="B133" s="106">
        <v>992</v>
      </c>
      <c r="C133" s="10" t="s">
        <v>56</v>
      </c>
      <c r="D133" s="10" t="s">
        <v>56</v>
      </c>
      <c r="E133" s="106"/>
      <c r="F133" s="106"/>
      <c r="G133" s="43">
        <v>20000</v>
      </c>
      <c r="H133" s="43">
        <v>20000</v>
      </c>
      <c r="I133" s="43">
        <v>19988</v>
      </c>
      <c r="J133" s="109">
        <f t="shared" si="18"/>
        <v>99.94</v>
      </c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</row>
    <row r="134" spans="1:99" s="87" customFormat="1" ht="108" x14ac:dyDescent="0.35">
      <c r="A134" s="107" t="s">
        <v>140</v>
      </c>
      <c r="B134" s="106">
        <v>992</v>
      </c>
      <c r="C134" s="10" t="s">
        <v>56</v>
      </c>
      <c r="D134" s="10" t="s">
        <v>56</v>
      </c>
      <c r="E134" s="106" t="s">
        <v>215</v>
      </c>
      <c r="F134" s="106"/>
      <c r="G134" s="43">
        <v>20000</v>
      </c>
      <c r="H134" s="43">
        <v>20000</v>
      </c>
      <c r="I134" s="43">
        <v>19988</v>
      </c>
      <c r="J134" s="109">
        <f t="shared" si="18"/>
        <v>99.94</v>
      </c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</row>
    <row r="135" spans="1:99" s="87" customFormat="1" ht="54" x14ac:dyDescent="0.35">
      <c r="A135" s="107" t="s">
        <v>253</v>
      </c>
      <c r="B135" s="106">
        <v>992</v>
      </c>
      <c r="C135" s="10" t="s">
        <v>56</v>
      </c>
      <c r="D135" s="10" t="s">
        <v>56</v>
      </c>
      <c r="E135" s="106" t="s">
        <v>216</v>
      </c>
      <c r="F135" s="106"/>
      <c r="G135" s="43">
        <v>20000</v>
      </c>
      <c r="H135" s="43">
        <v>20000</v>
      </c>
      <c r="I135" s="43">
        <v>19988</v>
      </c>
      <c r="J135" s="109">
        <f t="shared" si="18"/>
        <v>99.94</v>
      </c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</row>
    <row r="136" spans="1:99" s="87" customFormat="1" ht="144" x14ac:dyDescent="0.35">
      <c r="A136" s="107" t="s">
        <v>217</v>
      </c>
      <c r="B136" s="106">
        <v>992</v>
      </c>
      <c r="C136" s="10" t="s">
        <v>56</v>
      </c>
      <c r="D136" s="10" t="s">
        <v>56</v>
      </c>
      <c r="E136" s="106" t="s">
        <v>218</v>
      </c>
      <c r="F136" s="106"/>
      <c r="G136" s="43">
        <v>20000</v>
      </c>
      <c r="H136" s="43">
        <v>20000</v>
      </c>
      <c r="I136" s="43">
        <v>19988</v>
      </c>
      <c r="J136" s="109">
        <f t="shared" si="18"/>
        <v>99.94</v>
      </c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</row>
    <row r="137" spans="1:99" s="87" customFormat="1" ht="15.6" x14ac:dyDescent="0.3">
      <c r="A137" s="115">
        <v>1</v>
      </c>
      <c r="B137" s="115">
        <v>2</v>
      </c>
      <c r="C137" s="151">
        <v>3</v>
      </c>
      <c r="D137" s="152"/>
      <c r="E137" s="115">
        <v>4</v>
      </c>
      <c r="F137" s="115">
        <v>5</v>
      </c>
      <c r="G137" s="115">
        <v>6</v>
      </c>
      <c r="H137" s="88">
        <v>7</v>
      </c>
      <c r="I137" s="88">
        <v>8</v>
      </c>
      <c r="J137" s="88">
        <v>9</v>
      </c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</row>
    <row r="138" spans="1:99" s="87" customFormat="1" ht="72" x14ac:dyDescent="0.35">
      <c r="A138" s="107" t="s">
        <v>234</v>
      </c>
      <c r="B138" s="106">
        <v>992</v>
      </c>
      <c r="C138" s="10" t="s">
        <v>56</v>
      </c>
      <c r="D138" s="10" t="s">
        <v>56</v>
      </c>
      <c r="E138" s="106" t="s">
        <v>219</v>
      </c>
      <c r="F138" s="106"/>
      <c r="G138" s="43">
        <v>20000</v>
      </c>
      <c r="H138" s="43">
        <v>20000</v>
      </c>
      <c r="I138" s="43">
        <v>19988</v>
      </c>
      <c r="J138" s="109">
        <f t="shared" si="18"/>
        <v>99.94</v>
      </c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</row>
    <row r="139" spans="1:99" s="87" customFormat="1" ht="72" x14ac:dyDescent="0.35">
      <c r="A139" s="107" t="s">
        <v>162</v>
      </c>
      <c r="B139" s="106">
        <v>992</v>
      </c>
      <c r="C139" s="10" t="s">
        <v>56</v>
      </c>
      <c r="D139" s="10" t="s">
        <v>56</v>
      </c>
      <c r="E139" s="106" t="s">
        <v>219</v>
      </c>
      <c r="F139" s="106">
        <v>200</v>
      </c>
      <c r="G139" s="43">
        <v>20000</v>
      </c>
      <c r="H139" s="43">
        <v>20000</v>
      </c>
      <c r="I139" s="43">
        <v>19988</v>
      </c>
      <c r="J139" s="109">
        <f t="shared" si="18"/>
        <v>99.94</v>
      </c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</row>
    <row r="140" spans="1:99" s="87" customFormat="1" ht="36" x14ac:dyDescent="0.35">
      <c r="A140" s="107" t="s">
        <v>29</v>
      </c>
      <c r="B140" s="106">
        <v>992</v>
      </c>
      <c r="C140" s="10" t="s">
        <v>61</v>
      </c>
      <c r="D140" s="10"/>
      <c r="E140" s="106"/>
      <c r="F140" s="106"/>
      <c r="G140" s="43">
        <v>6956265.7300000004</v>
      </c>
      <c r="H140" s="108">
        <f t="shared" si="17"/>
        <v>6956265.7300000004</v>
      </c>
      <c r="I140" s="108">
        <v>6863489.9000000004</v>
      </c>
      <c r="J140" s="109">
        <f t="shared" si="18"/>
        <v>98.666298361779226</v>
      </c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</row>
    <row r="141" spans="1:99" s="87" customFormat="1" ht="18" x14ac:dyDescent="0.35">
      <c r="A141" s="107" t="s">
        <v>30</v>
      </c>
      <c r="B141" s="106">
        <v>992</v>
      </c>
      <c r="C141" s="10" t="s">
        <v>61</v>
      </c>
      <c r="D141" s="10" t="s">
        <v>50</v>
      </c>
      <c r="E141" s="106"/>
      <c r="F141" s="106"/>
      <c r="G141" s="43">
        <v>6956265.7300000004</v>
      </c>
      <c r="H141" s="108">
        <f t="shared" ref="H141" si="32">G141</f>
        <v>6956265.7300000004</v>
      </c>
      <c r="I141" s="108">
        <v>6863489.9000000004</v>
      </c>
      <c r="J141" s="109">
        <f t="shared" si="18"/>
        <v>98.666298361779226</v>
      </c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</row>
    <row r="142" spans="1:99" s="87" customFormat="1" ht="90" x14ac:dyDescent="0.35">
      <c r="A142" s="107" t="s">
        <v>141</v>
      </c>
      <c r="B142" s="106">
        <v>992</v>
      </c>
      <c r="C142" s="10" t="s">
        <v>61</v>
      </c>
      <c r="D142" s="10" t="s">
        <v>50</v>
      </c>
      <c r="E142" s="106" t="s">
        <v>220</v>
      </c>
      <c r="F142" s="106"/>
      <c r="G142" s="43">
        <v>6956265.7300000004</v>
      </c>
      <c r="H142" s="108">
        <f t="shared" ref="H142:H144" si="33">G142</f>
        <v>6956265.7300000004</v>
      </c>
      <c r="I142" s="108">
        <v>6863489.9000000004</v>
      </c>
      <c r="J142" s="109">
        <f t="shared" si="18"/>
        <v>98.666298361779226</v>
      </c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</row>
    <row r="143" spans="1:99" s="87" customFormat="1" ht="54" x14ac:dyDescent="0.35">
      <c r="A143" s="107" t="s">
        <v>253</v>
      </c>
      <c r="B143" s="106">
        <v>992</v>
      </c>
      <c r="C143" s="10" t="s">
        <v>61</v>
      </c>
      <c r="D143" s="10" t="s">
        <v>50</v>
      </c>
      <c r="E143" s="106" t="s">
        <v>221</v>
      </c>
      <c r="F143" s="106"/>
      <c r="G143" s="43">
        <v>6956265.7300000004</v>
      </c>
      <c r="H143" s="108">
        <f t="shared" si="33"/>
        <v>6956265.7300000004</v>
      </c>
      <c r="I143" s="108">
        <v>6863489.9000000004</v>
      </c>
      <c r="J143" s="109">
        <f t="shared" si="18"/>
        <v>98.666298361779226</v>
      </c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</row>
    <row r="144" spans="1:99" s="87" customFormat="1" ht="54" x14ac:dyDescent="0.35">
      <c r="A144" s="107" t="s">
        <v>222</v>
      </c>
      <c r="B144" s="106">
        <v>992</v>
      </c>
      <c r="C144" s="10" t="s">
        <v>61</v>
      </c>
      <c r="D144" s="10" t="s">
        <v>50</v>
      </c>
      <c r="E144" s="106" t="s">
        <v>223</v>
      </c>
      <c r="F144" s="106"/>
      <c r="G144" s="43">
        <v>6956265.7300000004</v>
      </c>
      <c r="H144" s="108">
        <f t="shared" si="33"/>
        <v>6956265.7300000004</v>
      </c>
      <c r="I144" s="108">
        <v>6863489.9000000004</v>
      </c>
      <c r="J144" s="109">
        <f t="shared" si="18"/>
        <v>98.666298361779226</v>
      </c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</row>
    <row r="145" spans="1:99" s="87" customFormat="1" ht="162" x14ac:dyDescent="0.35">
      <c r="A145" s="107" t="s">
        <v>142</v>
      </c>
      <c r="B145" s="106">
        <v>992</v>
      </c>
      <c r="C145" s="10" t="s">
        <v>61</v>
      </c>
      <c r="D145" s="10" t="s">
        <v>50</v>
      </c>
      <c r="E145" s="106" t="s">
        <v>224</v>
      </c>
      <c r="F145" s="106"/>
      <c r="G145" s="43">
        <v>5991165.7300000004</v>
      </c>
      <c r="H145" s="108">
        <f t="shared" si="17"/>
        <v>5991165.7300000004</v>
      </c>
      <c r="I145" s="108">
        <v>5898489.9000000004</v>
      </c>
      <c r="J145" s="109">
        <f t="shared" si="18"/>
        <v>98.453125248464787</v>
      </c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</row>
    <row r="146" spans="1:99" s="87" customFormat="1" ht="198" x14ac:dyDescent="0.35">
      <c r="A146" s="107" t="s">
        <v>53</v>
      </c>
      <c r="B146" s="106">
        <v>992</v>
      </c>
      <c r="C146" s="10" t="s">
        <v>61</v>
      </c>
      <c r="D146" s="10" t="s">
        <v>50</v>
      </c>
      <c r="E146" s="106" t="s">
        <v>224</v>
      </c>
      <c r="F146" s="106">
        <v>100</v>
      </c>
      <c r="G146" s="43">
        <v>4668150.67</v>
      </c>
      <c r="H146" s="108">
        <f t="shared" si="17"/>
        <v>4668150.67</v>
      </c>
      <c r="I146" s="43">
        <v>4668150.67</v>
      </c>
      <c r="J146" s="109">
        <f t="shared" si="18"/>
        <v>100</v>
      </c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</row>
    <row r="147" spans="1:99" s="87" customFormat="1" ht="72" x14ac:dyDescent="0.35">
      <c r="A147" s="107" t="s">
        <v>162</v>
      </c>
      <c r="B147" s="106">
        <v>992</v>
      </c>
      <c r="C147" s="10" t="s">
        <v>61</v>
      </c>
      <c r="D147" s="10" t="s">
        <v>50</v>
      </c>
      <c r="E147" s="106" t="s">
        <v>224</v>
      </c>
      <c r="F147" s="106">
        <v>200</v>
      </c>
      <c r="G147" s="43">
        <v>1317615.06</v>
      </c>
      <c r="H147" s="108">
        <f t="shared" si="17"/>
        <v>1317615.06</v>
      </c>
      <c r="I147" s="108">
        <v>1224992.23</v>
      </c>
      <c r="J147" s="109">
        <f t="shared" si="18"/>
        <v>92.970418082501268</v>
      </c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</row>
    <row r="148" spans="1:99" s="87" customFormat="1" ht="36" x14ac:dyDescent="0.35">
      <c r="A148" s="107" t="s">
        <v>9</v>
      </c>
      <c r="B148" s="106">
        <v>992</v>
      </c>
      <c r="C148" s="10" t="s">
        <v>61</v>
      </c>
      <c r="D148" s="10" t="s">
        <v>50</v>
      </c>
      <c r="E148" s="106" t="s">
        <v>224</v>
      </c>
      <c r="F148" s="106">
        <v>800</v>
      </c>
      <c r="G148" s="43">
        <v>5400</v>
      </c>
      <c r="H148" s="108">
        <f t="shared" si="17"/>
        <v>5400</v>
      </c>
      <c r="I148" s="108">
        <v>5347</v>
      </c>
      <c r="J148" s="109">
        <f t="shared" si="18"/>
        <v>99.018518518518519</v>
      </c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</row>
    <row r="149" spans="1:99" s="105" customFormat="1" ht="108" x14ac:dyDescent="0.35">
      <c r="A149" s="107" t="s">
        <v>315</v>
      </c>
      <c r="B149" s="125">
        <v>992</v>
      </c>
      <c r="C149" s="129" t="s">
        <v>61</v>
      </c>
      <c r="D149" s="130" t="s">
        <v>50</v>
      </c>
      <c r="E149" s="128" t="s">
        <v>316</v>
      </c>
      <c r="F149" s="106"/>
      <c r="G149" s="43">
        <v>600000</v>
      </c>
      <c r="H149" s="43">
        <f>G149</f>
        <v>600000</v>
      </c>
      <c r="I149" s="108">
        <v>600000</v>
      </c>
      <c r="J149" s="109">
        <f>I149/H149*100</f>
        <v>100</v>
      </c>
    </row>
    <row r="150" spans="1:99" s="105" customFormat="1" ht="72" x14ac:dyDescent="0.35">
      <c r="A150" s="107" t="s">
        <v>162</v>
      </c>
      <c r="B150" s="125">
        <v>992</v>
      </c>
      <c r="C150" s="129" t="s">
        <v>61</v>
      </c>
      <c r="D150" s="130" t="s">
        <v>50</v>
      </c>
      <c r="E150" s="128" t="s">
        <v>316</v>
      </c>
      <c r="F150" s="106">
        <v>200</v>
      </c>
      <c r="G150" s="43">
        <v>600000</v>
      </c>
      <c r="H150" s="43">
        <f>G150</f>
        <v>600000</v>
      </c>
      <c r="I150" s="108">
        <v>600000</v>
      </c>
      <c r="J150" s="109">
        <f>I150/H150*100</f>
        <v>100</v>
      </c>
    </row>
    <row r="151" spans="1:99" s="105" customFormat="1" ht="54" x14ac:dyDescent="0.35">
      <c r="A151" s="107" t="s">
        <v>317</v>
      </c>
      <c r="B151" s="125">
        <v>992</v>
      </c>
      <c r="C151" s="129" t="s">
        <v>61</v>
      </c>
      <c r="D151" s="130" t="s">
        <v>50</v>
      </c>
      <c r="E151" s="128" t="s">
        <v>318</v>
      </c>
      <c r="F151" s="106"/>
      <c r="G151" s="43">
        <v>100</v>
      </c>
      <c r="H151" s="43">
        <f>G151</f>
        <v>100</v>
      </c>
      <c r="I151" s="108">
        <v>0</v>
      </c>
      <c r="J151" s="109">
        <f>I151/H151*100</f>
        <v>0</v>
      </c>
    </row>
    <row r="152" spans="1:99" s="105" customFormat="1" ht="72" x14ac:dyDescent="0.35">
      <c r="A152" s="107" t="s">
        <v>162</v>
      </c>
      <c r="B152" s="125">
        <v>992</v>
      </c>
      <c r="C152" s="129" t="s">
        <v>61</v>
      </c>
      <c r="D152" s="130" t="s">
        <v>50</v>
      </c>
      <c r="E152" s="128" t="s">
        <v>318</v>
      </c>
      <c r="F152" s="106">
        <v>200</v>
      </c>
      <c r="G152" s="43">
        <v>100</v>
      </c>
      <c r="H152" s="43">
        <f>G152</f>
        <v>100</v>
      </c>
      <c r="I152" s="108">
        <v>0</v>
      </c>
      <c r="J152" s="109">
        <f>I152/H152*100</f>
        <v>0</v>
      </c>
    </row>
    <row r="153" spans="1:99" s="105" customFormat="1" ht="90" x14ac:dyDescent="0.35">
      <c r="A153" s="107" t="s">
        <v>319</v>
      </c>
      <c r="B153" s="125">
        <v>992</v>
      </c>
      <c r="C153" s="129" t="s">
        <v>61</v>
      </c>
      <c r="D153" s="130" t="s">
        <v>50</v>
      </c>
      <c r="E153" s="128" t="s">
        <v>320</v>
      </c>
      <c r="F153" s="106"/>
      <c r="G153" s="43">
        <v>300000</v>
      </c>
      <c r="H153" s="43">
        <f t="shared" ref="H153" si="34">G153</f>
        <v>300000</v>
      </c>
      <c r="I153" s="108">
        <v>300000</v>
      </c>
      <c r="J153" s="109">
        <f t="shared" ref="J153:J154" si="35">I153/H153*100</f>
        <v>100</v>
      </c>
    </row>
    <row r="154" spans="1:99" s="105" customFormat="1" ht="72" x14ac:dyDescent="0.35">
      <c r="A154" s="107" t="s">
        <v>162</v>
      </c>
      <c r="B154" s="125">
        <v>992</v>
      </c>
      <c r="C154" s="129" t="s">
        <v>61</v>
      </c>
      <c r="D154" s="130" t="s">
        <v>50</v>
      </c>
      <c r="E154" s="128" t="s">
        <v>320</v>
      </c>
      <c r="F154" s="106">
        <v>200</v>
      </c>
      <c r="G154" s="43">
        <v>300000</v>
      </c>
      <c r="H154" s="43">
        <f>G154</f>
        <v>300000</v>
      </c>
      <c r="I154" s="108">
        <v>300000</v>
      </c>
      <c r="J154" s="109">
        <f t="shared" si="35"/>
        <v>100</v>
      </c>
    </row>
    <row r="155" spans="1:99" s="87" customFormat="1" ht="108" x14ac:dyDescent="0.35">
      <c r="A155" s="107" t="s">
        <v>163</v>
      </c>
      <c r="B155" s="106">
        <v>992</v>
      </c>
      <c r="C155" s="10" t="s">
        <v>61</v>
      </c>
      <c r="D155" s="10" t="s">
        <v>50</v>
      </c>
      <c r="E155" s="106" t="s">
        <v>225</v>
      </c>
      <c r="F155" s="106"/>
      <c r="G155" s="43">
        <v>60000</v>
      </c>
      <c r="H155" s="43">
        <v>60000</v>
      </c>
      <c r="I155" s="43">
        <v>60000</v>
      </c>
      <c r="J155" s="109">
        <f t="shared" si="18"/>
        <v>100</v>
      </c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</row>
    <row r="156" spans="1:99" s="87" customFormat="1" ht="151.80000000000001" customHeight="1" x14ac:dyDescent="0.35">
      <c r="A156" s="107" t="s">
        <v>276</v>
      </c>
      <c r="B156" s="106">
        <v>992</v>
      </c>
      <c r="C156" s="10" t="s">
        <v>61</v>
      </c>
      <c r="D156" s="10" t="s">
        <v>50</v>
      </c>
      <c r="E156" s="106" t="s">
        <v>226</v>
      </c>
      <c r="F156" s="106"/>
      <c r="G156" s="43">
        <v>65000</v>
      </c>
      <c r="H156" s="43">
        <v>65000</v>
      </c>
      <c r="I156" s="43">
        <v>65000</v>
      </c>
      <c r="J156" s="109">
        <f t="shared" si="18"/>
        <v>100</v>
      </c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</row>
    <row r="157" spans="1:99" s="87" customFormat="1" ht="36" x14ac:dyDescent="0.35">
      <c r="A157" s="107" t="s">
        <v>11</v>
      </c>
      <c r="B157" s="106">
        <v>992</v>
      </c>
      <c r="C157" s="10" t="s">
        <v>61</v>
      </c>
      <c r="D157" s="10" t="s">
        <v>50</v>
      </c>
      <c r="E157" s="106" t="s">
        <v>226</v>
      </c>
      <c r="F157" s="106">
        <v>500</v>
      </c>
      <c r="G157" s="43">
        <v>65000</v>
      </c>
      <c r="H157" s="43">
        <v>65000</v>
      </c>
      <c r="I157" s="43">
        <v>65000</v>
      </c>
      <c r="J157" s="109">
        <f t="shared" si="18"/>
        <v>100</v>
      </c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</row>
    <row r="158" spans="1:99" s="87" customFormat="1" ht="36" x14ac:dyDescent="0.35">
      <c r="A158" s="107" t="s">
        <v>31</v>
      </c>
      <c r="B158" s="106">
        <v>992</v>
      </c>
      <c r="C158" s="10">
        <v>11</v>
      </c>
      <c r="D158" s="10"/>
      <c r="E158" s="106"/>
      <c r="F158" s="106"/>
      <c r="G158" s="43">
        <v>2060004.04</v>
      </c>
      <c r="H158" s="108">
        <f t="shared" si="17"/>
        <v>2060004.04</v>
      </c>
      <c r="I158" s="108">
        <v>2024383.71</v>
      </c>
      <c r="J158" s="109">
        <f t="shared" si="18"/>
        <v>98.270861158116958</v>
      </c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</row>
    <row r="159" spans="1:99" s="87" customFormat="1" ht="18" x14ac:dyDescent="0.35">
      <c r="A159" s="107" t="s">
        <v>62</v>
      </c>
      <c r="B159" s="106">
        <v>992</v>
      </c>
      <c r="C159" s="10">
        <v>11</v>
      </c>
      <c r="D159" s="10" t="s">
        <v>50</v>
      </c>
      <c r="E159" s="106"/>
      <c r="F159" s="106"/>
      <c r="G159" s="43">
        <v>2060004.04</v>
      </c>
      <c r="H159" s="108">
        <f t="shared" ref="H159" si="36">G159</f>
        <v>2060004.04</v>
      </c>
      <c r="I159" s="108">
        <v>2024383.71</v>
      </c>
      <c r="J159" s="109">
        <f t="shared" si="18"/>
        <v>98.270861158116958</v>
      </c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</row>
    <row r="160" spans="1:99" s="87" customFormat="1" ht="136.80000000000001" customHeight="1" x14ac:dyDescent="0.35">
      <c r="A160" s="107" t="s">
        <v>143</v>
      </c>
      <c r="B160" s="106">
        <v>992</v>
      </c>
      <c r="C160" s="10">
        <v>11</v>
      </c>
      <c r="D160" s="10" t="s">
        <v>50</v>
      </c>
      <c r="E160" s="106" t="s">
        <v>227</v>
      </c>
      <c r="F160" s="106"/>
      <c r="G160" s="43">
        <v>2060004.04</v>
      </c>
      <c r="H160" s="108">
        <f t="shared" ref="H160:H164" si="37">G160</f>
        <v>2060004.04</v>
      </c>
      <c r="I160" s="108">
        <v>2024383.71</v>
      </c>
      <c r="J160" s="109">
        <f t="shared" si="18"/>
        <v>98.270861158116958</v>
      </c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</row>
    <row r="161" spans="1:99" s="87" customFormat="1" ht="18" x14ac:dyDescent="0.35">
      <c r="A161" s="115">
        <v>1</v>
      </c>
      <c r="B161" s="115">
        <v>2</v>
      </c>
      <c r="C161" s="151">
        <v>3</v>
      </c>
      <c r="D161" s="152"/>
      <c r="E161" s="115">
        <v>4</v>
      </c>
      <c r="F161" s="115">
        <v>5</v>
      </c>
      <c r="G161" s="43">
        <v>2060004.04</v>
      </c>
      <c r="H161" s="108">
        <f t="shared" si="37"/>
        <v>2060004.04</v>
      </c>
      <c r="I161" s="108">
        <v>2024383.71</v>
      </c>
      <c r="J161" s="88">
        <v>9</v>
      </c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</row>
    <row r="162" spans="1:99" s="87" customFormat="1" ht="54" x14ac:dyDescent="0.35">
      <c r="A162" s="107" t="s">
        <v>235</v>
      </c>
      <c r="B162" s="106">
        <v>992</v>
      </c>
      <c r="C162" s="10">
        <v>11</v>
      </c>
      <c r="D162" s="10" t="s">
        <v>50</v>
      </c>
      <c r="E162" s="106" t="s">
        <v>338</v>
      </c>
      <c r="F162" s="106"/>
      <c r="G162" s="43">
        <v>2060004.04</v>
      </c>
      <c r="H162" s="108">
        <f t="shared" si="37"/>
        <v>2060004.04</v>
      </c>
      <c r="I162" s="108">
        <v>2024383.71</v>
      </c>
      <c r="J162" s="109">
        <f t="shared" si="18"/>
        <v>98.270861158116958</v>
      </c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</row>
    <row r="163" spans="1:99" s="87" customFormat="1" ht="36" x14ac:dyDescent="0.35">
      <c r="A163" s="107" t="s">
        <v>228</v>
      </c>
      <c r="B163" s="106">
        <v>992</v>
      </c>
      <c r="C163" s="10">
        <v>11</v>
      </c>
      <c r="D163" s="10" t="s">
        <v>50</v>
      </c>
      <c r="E163" s="106" t="s">
        <v>339</v>
      </c>
      <c r="F163" s="106"/>
      <c r="G163" s="43">
        <v>2060004.04</v>
      </c>
      <c r="H163" s="108">
        <f t="shared" si="37"/>
        <v>2060004.04</v>
      </c>
      <c r="I163" s="108">
        <v>2024383.71</v>
      </c>
      <c r="J163" s="109">
        <f t="shared" si="18"/>
        <v>98.270861158116958</v>
      </c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</row>
    <row r="164" spans="1:99" s="87" customFormat="1" ht="162" x14ac:dyDescent="0.35">
      <c r="A164" s="107" t="s">
        <v>142</v>
      </c>
      <c r="B164" s="106">
        <v>992</v>
      </c>
      <c r="C164" s="10">
        <v>11</v>
      </c>
      <c r="D164" s="10" t="s">
        <v>50</v>
      </c>
      <c r="E164" s="106" t="s">
        <v>340</v>
      </c>
      <c r="F164" s="106"/>
      <c r="G164" s="43">
        <v>2060004.04</v>
      </c>
      <c r="H164" s="108">
        <f t="shared" si="37"/>
        <v>2060004.04</v>
      </c>
      <c r="I164" s="108">
        <v>2024383.71</v>
      </c>
      <c r="J164" s="109">
        <f t="shared" si="18"/>
        <v>98.270861158116958</v>
      </c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</row>
    <row r="165" spans="1:99" s="87" customFormat="1" ht="198" x14ac:dyDescent="0.35">
      <c r="A165" s="107" t="s">
        <v>53</v>
      </c>
      <c r="B165" s="106">
        <v>992</v>
      </c>
      <c r="C165" s="10">
        <v>11</v>
      </c>
      <c r="D165" s="10" t="s">
        <v>50</v>
      </c>
      <c r="E165" s="106" t="s">
        <v>340</v>
      </c>
      <c r="F165" s="106">
        <v>100</v>
      </c>
      <c r="G165" s="43">
        <v>1311969.04</v>
      </c>
      <c r="H165" s="108">
        <f t="shared" si="17"/>
        <v>1311969.04</v>
      </c>
      <c r="I165" s="108">
        <v>1311969.04</v>
      </c>
      <c r="J165" s="109">
        <f t="shared" si="18"/>
        <v>100</v>
      </c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</row>
    <row r="166" spans="1:99" s="87" customFormat="1" ht="72" x14ac:dyDescent="0.35">
      <c r="A166" s="107" t="s">
        <v>162</v>
      </c>
      <c r="B166" s="106">
        <v>992</v>
      </c>
      <c r="C166" s="10">
        <v>11</v>
      </c>
      <c r="D166" s="10" t="s">
        <v>50</v>
      </c>
      <c r="E166" s="106" t="s">
        <v>340</v>
      </c>
      <c r="F166" s="106">
        <v>200</v>
      </c>
      <c r="G166" s="43">
        <v>746935</v>
      </c>
      <c r="H166" s="108">
        <f t="shared" si="17"/>
        <v>746935</v>
      </c>
      <c r="I166" s="108">
        <v>711502.63</v>
      </c>
      <c r="J166" s="109">
        <f t="shared" si="18"/>
        <v>95.256298071452008</v>
      </c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</row>
    <row r="167" spans="1:99" s="87" customFormat="1" ht="36" x14ac:dyDescent="0.35">
      <c r="A167" s="107" t="s">
        <v>9</v>
      </c>
      <c r="B167" s="106">
        <v>992</v>
      </c>
      <c r="C167" s="10">
        <v>11</v>
      </c>
      <c r="D167" s="10" t="s">
        <v>50</v>
      </c>
      <c r="E167" s="106" t="s">
        <v>340</v>
      </c>
      <c r="F167" s="106">
        <v>800</v>
      </c>
      <c r="G167" s="43">
        <v>1100</v>
      </c>
      <c r="H167" s="108">
        <f t="shared" si="17"/>
        <v>1100</v>
      </c>
      <c r="I167" s="108">
        <v>912.04</v>
      </c>
      <c r="J167" s="109">
        <f t="shared" si="18"/>
        <v>82.912727272727267</v>
      </c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</row>
    <row r="168" spans="1:99" ht="54" x14ac:dyDescent="0.35">
      <c r="A168" s="107" t="s">
        <v>33</v>
      </c>
      <c r="B168" s="106">
        <v>992</v>
      </c>
      <c r="C168" s="10">
        <v>13</v>
      </c>
      <c r="D168" s="10"/>
      <c r="E168" s="106"/>
      <c r="F168" s="106"/>
      <c r="G168" s="43">
        <v>1030</v>
      </c>
      <c r="H168" s="108">
        <f t="shared" si="17"/>
        <v>1030</v>
      </c>
      <c r="I168" s="108">
        <v>1026.33</v>
      </c>
      <c r="J168" s="109">
        <f t="shared" si="18"/>
        <v>99.643689320388347</v>
      </c>
    </row>
    <row r="169" spans="1:99" ht="72" x14ac:dyDescent="0.35">
      <c r="A169" s="107" t="s">
        <v>34</v>
      </c>
      <c r="B169" s="106">
        <v>992</v>
      </c>
      <c r="C169" s="10">
        <v>13</v>
      </c>
      <c r="D169" s="10" t="s">
        <v>50</v>
      </c>
      <c r="E169" s="106"/>
      <c r="F169" s="106"/>
      <c r="G169" s="43">
        <v>1030</v>
      </c>
      <c r="H169" s="108">
        <f t="shared" ref="H169" si="38">G169</f>
        <v>1030</v>
      </c>
      <c r="I169" s="108">
        <v>1026.33</v>
      </c>
      <c r="J169" s="109">
        <f t="shared" si="18"/>
        <v>99.643689320388347</v>
      </c>
    </row>
    <row r="170" spans="1:99" ht="126" x14ac:dyDescent="0.35">
      <c r="A170" s="107" t="s">
        <v>125</v>
      </c>
      <c r="B170" s="106">
        <v>992</v>
      </c>
      <c r="C170" s="10">
        <v>13</v>
      </c>
      <c r="D170" s="10" t="s">
        <v>50</v>
      </c>
      <c r="E170" s="106" t="s">
        <v>167</v>
      </c>
      <c r="F170" s="106"/>
      <c r="G170" s="43">
        <v>1030</v>
      </c>
      <c r="H170" s="108">
        <f t="shared" ref="H170:H174" si="39">G170</f>
        <v>1030</v>
      </c>
      <c r="I170" s="108">
        <v>1026.33</v>
      </c>
      <c r="J170" s="109">
        <f t="shared" ref="J170:J174" si="40">I170/H170*100</f>
        <v>99.643689320388347</v>
      </c>
    </row>
    <row r="171" spans="1:99" ht="54" x14ac:dyDescent="0.35">
      <c r="A171" s="107" t="s">
        <v>253</v>
      </c>
      <c r="B171" s="106">
        <v>992</v>
      </c>
      <c r="C171" s="10">
        <v>13</v>
      </c>
      <c r="D171" s="10" t="s">
        <v>50</v>
      </c>
      <c r="E171" s="106" t="s">
        <v>168</v>
      </c>
      <c r="F171" s="106"/>
      <c r="G171" s="43">
        <v>1030</v>
      </c>
      <c r="H171" s="108">
        <f t="shared" si="39"/>
        <v>1030</v>
      </c>
      <c r="I171" s="108">
        <v>1026.33</v>
      </c>
      <c r="J171" s="109">
        <f t="shared" si="40"/>
        <v>99.643689320388347</v>
      </c>
    </row>
    <row r="172" spans="1:99" ht="108" x14ac:dyDescent="0.35">
      <c r="A172" s="107" t="s">
        <v>229</v>
      </c>
      <c r="B172" s="106">
        <v>992</v>
      </c>
      <c r="C172" s="10">
        <v>13</v>
      </c>
      <c r="D172" s="10" t="s">
        <v>50</v>
      </c>
      <c r="E172" s="106" t="s">
        <v>230</v>
      </c>
      <c r="F172" s="106"/>
      <c r="G172" s="43">
        <v>1030</v>
      </c>
      <c r="H172" s="108">
        <f t="shared" si="39"/>
        <v>1030</v>
      </c>
      <c r="I172" s="108">
        <v>1026.33</v>
      </c>
      <c r="J172" s="109">
        <f t="shared" si="40"/>
        <v>99.643689320388347</v>
      </c>
    </row>
    <row r="173" spans="1:99" ht="36" x14ac:dyDescent="0.35">
      <c r="A173" s="107" t="s">
        <v>63</v>
      </c>
      <c r="B173" s="106">
        <v>992</v>
      </c>
      <c r="C173" s="10">
        <v>13</v>
      </c>
      <c r="D173" s="10" t="s">
        <v>50</v>
      </c>
      <c r="E173" s="106" t="s">
        <v>231</v>
      </c>
      <c r="F173" s="106"/>
      <c r="G173" s="43">
        <v>1030</v>
      </c>
      <c r="H173" s="108">
        <f t="shared" si="39"/>
        <v>1030</v>
      </c>
      <c r="I173" s="108">
        <v>1026.33</v>
      </c>
      <c r="J173" s="109">
        <f t="shared" si="40"/>
        <v>99.643689320388347</v>
      </c>
    </row>
    <row r="174" spans="1:99" ht="54" x14ac:dyDescent="0.35">
      <c r="A174" s="107" t="s">
        <v>35</v>
      </c>
      <c r="B174" s="106">
        <v>992</v>
      </c>
      <c r="C174" s="10">
        <v>13</v>
      </c>
      <c r="D174" s="10" t="s">
        <v>50</v>
      </c>
      <c r="E174" s="106" t="s">
        <v>231</v>
      </c>
      <c r="F174" s="106">
        <v>700</v>
      </c>
      <c r="G174" s="43">
        <v>1030</v>
      </c>
      <c r="H174" s="108">
        <f t="shared" si="39"/>
        <v>1030</v>
      </c>
      <c r="I174" s="108">
        <v>1026.33</v>
      </c>
      <c r="J174" s="109">
        <f t="shared" si="40"/>
        <v>99.643689320388347</v>
      </c>
    </row>
    <row r="177" spans="1:10" ht="18" x14ac:dyDescent="0.35">
      <c r="A177" s="42" t="s">
        <v>277</v>
      </c>
      <c r="B177" s="42"/>
      <c r="C177" s="42"/>
      <c r="D177" s="42"/>
      <c r="E177" s="42"/>
      <c r="F177" s="42"/>
      <c r="G177" s="42"/>
      <c r="H177" s="42"/>
      <c r="I177" s="42"/>
      <c r="J177" s="94"/>
    </row>
    <row r="178" spans="1:10" ht="18" x14ac:dyDescent="0.35">
      <c r="A178" s="42" t="s">
        <v>269</v>
      </c>
      <c r="B178" s="42"/>
      <c r="C178" s="42"/>
      <c r="D178" s="42"/>
      <c r="E178" s="42"/>
      <c r="F178" s="42"/>
      <c r="G178" s="42"/>
      <c r="H178" s="42"/>
      <c r="I178" s="42"/>
      <c r="J178" s="94" t="s">
        <v>270</v>
      </c>
    </row>
    <row r="179" spans="1:10" ht="18" x14ac:dyDescent="0.35">
      <c r="A179" s="42"/>
      <c r="B179" s="42"/>
      <c r="C179" s="42"/>
      <c r="D179" s="42"/>
      <c r="E179" s="42"/>
      <c r="F179" s="42"/>
      <c r="G179" s="42"/>
      <c r="H179" s="42"/>
      <c r="I179" s="42"/>
      <c r="J179" s="94"/>
    </row>
    <row r="180" spans="1:10" ht="18" x14ac:dyDescent="0.35">
      <c r="A180" s="42" t="s">
        <v>93</v>
      </c>
      <c r="B180" s="42"/>
      <c r="C180" s="42"/>
      <c r="D180" s="42"/>
      <c r="E180" s="42"/>
      <c r="F180" s="42"/>
      <c r="G180" s="42"/>
      <c r="H180" s="42"/>
      <c r="I180" s="42"/>
      <c r="J180" s="94"/>
    </row>
    <row r="181" spans="1:10" ht="18" x14ac:dyDescent="0.35">
      <c r="A181" s="42" t="s">
        <v>94</v>
      </c>
      <c r="B181" s="42"/>
      <c r="C181" s="42"/>
      <c r="D181" s="42"/>
      <c r="E181" s="42"/>
      <c r="F181" s="42"/>
      <c r="G181" s="42"/>
      <c r="H181" s="42"/>
      <c r="I181" s="42"/>
    </row>
    <row r="182" spans="1:10" ht="18" x14ac:dyDescent="0.35">
      <c r="A182" s="42" t="s">
        <v>118</v>
      </c>
    </row>
    <row r="183" spans="1:10" ht="18" x14ac:dyDescent="0.35">
      <c r="A183" s="42" t="s">
        <v>240</v>
      </c>
      <c r="J183" s="94" t="s">
        <v>86</v>
      </c>
    </row>
  </sheetData>
  <mergeCells count="18">
    <mergeCell ref="A3:J3"/>
    <mergeCell ref="A5:A7"/>
    <mergeCell ref="G5:G7"/>
    <mergeCell ref="H5:H7"/>
    <mergeCell ref="H1:J1"/>
    <mergeCell ref="B6:B7"/>
    <mergeCell ref="E6:E7"/>
    <mergeCell ref="F6:F7"/>
    <mergeCell ref="A2:J2"/>
    <mergeCell ref="C6:D7"/>
    <mergeCell ref="I5:I7"/>
    <mergeCell ref="C137:D137"/>
    <mergeCell ref="C161:D161"/>
    <mergeCell ref="J5:J7"/>
    <mergeCell ref="C25:D25"/>
    <mergeCell ref="C42:D42"/>
    <mergeCell ref="C8:D8"/>
    <mergeCell ref="B5:F5"/>
  </mergeCells>
  <pageMargins left="0.7" right="0.7" top="0.75" bottom="0.75" header="0.3" footer="0.3"/>
  <pageSetup paperSize="9" scale="39" orientation="portrait" r:id="rId1"/>
  <rowBreaks count="6" manualBreakCount="6">
    <brk id="24" max="16383" man="1"/>
    <brk id="41" max="16383" man="1"/>
    <brk id="62" max="9" man="1"/>
    <brk id="86" max="9" man="1"/>
    <brk id="136" max="16383" man="1"/>
    <brk id="160" max="16383" man="1"/>
  </rowBreaks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BreakPreview" topLeftCell="A13" zoomScale="60" zoomScaleNormal="80" workbookViewId="0">
      <selection activeCell="E33" sqref="E33"/>
    </sheetView>
  </sheetViews>
  <sheetFormatPr defaultRowHeight="13.2" x14ac:dyDescent="0.25"/>
  <cols>
    <col min="1" max="1" width="58.109375" customWidth="1"/>
    <col min="2" max="2" width="16.33203125" customWidth="1"/>
    <col min="3" max="3" width="26.88671875" customWidth="1"/>
    <col min="4" max="4" width="26.44140625" customWidth="1"/>
    <col min="5" max="5" width="24.6640625" customWidth="1"/>
    <col min="6" max="6" width="18.6640625" customWidth="1"/>
  </cols>
  <sheetData>
    <row r="1" spans="1:7" ht="88.95" customHeight="1" x14ac:dyDescent="0.35">
      <c r="D1" s="41"/>
      <c r="E1" s="165" t="s">
        <v>90</v>
      </c>
      <c r="F1" s="165"/>
      <c r="G1" s="165"/>
    </row>
    <row r="2" spans="1:7" ht="19.2" customHeight="1" x14ac:dyDescent="0.25"/>
    <row r="3" spans="1:7" ht="70.8" customHeight="1" x14ac:dyDescent="0.3">
      <c r="A3" s="169" t="s">
        <v>329</v>
      </c>
      <c r="B3" s="169"/>
      <c r="C3" s="169"/>
      <c r="D3" s="169"/>
      <c r="E3" s="169"/>
      <c r="F3" s="169"/>
    </row>
    <row r="4" spans="1:7" s="41" customFormat="1" ht="17.399999999999999" x14ac:dyDescent="0.3">
      <c r="A4" s="46"/>
      <c r="B4" s="46"/>
      <c r="C4" s="46"/>
      <c r="D4" s="46"/>
      <c r="E4" s="46"/>
      <c r="F4" s="46"/>
    </row>
    <row r="5" spans="1:7" ht="15.6" x14ac:dyDescent="0.3">
      <c r="F5" s="65" t="s">
        <v>88</v>
      </c>
    </row>
    <row r="6" spans="1:7" s="41" customFormat="1" ht="76.2" customHeight="1" x14ac:dyDescent="0.25">
      <c r="A6" s="167" t="s">
        <v>47</v>
      </c>
      <c r="B6" s="133" t="s">
        <v>322</v>
      </c>
      <c r="C6" s="167" t="s">
        <v>337</v>
      </c>
      <c r="D6" s="167" t="s">
        <v>274</v>
      </c>
      <c r="E6" s="167" t="s">
        <v>0</v>
      </c>
      <c r="F6" s="167" t="s">
        <v>275</v>
      </c>
    </row>
    <row r="7" spans="1:7" ht="46.8" customHeight="1" x14ac:dyDescent="0.25">
      <c r="A7" s="168"/>
      <c r="B7" s="133" t="s">
        <v>323</v>
      </c>
      <c r="C7" s="168"/>
      <c r="D7" s="168"/>
      <c r="E7" s="168"/>
      <c r="F7" s="168"/>
    </row>
    <row r="8" spans="1:7" ht="15.6" customHeight="1" x14ac:dyDescent="0.25">
      <c r="A8" s="11">
        <v>1</v>
      </c>
      <c r="B8" s="11">
        <v>2</v>
      </c>
      <c r="C8" s="11">
        <v>3</v>
      </c>
      <c r="D8" s="12">
        <v>4</v>
      </c>
      <c r="E8" s="12">
        <v>5</v>
      </c>
      <c r="F8" s="12">
        <v>6</v>
      </c>
    </row>
    <row r="9" spans="1:7" ht="36" x14ac:dyDescent="0.35">
      <c r="A9" s="107" t="s">
        <v>271</v>
      </c>
      <c r="B9" s="106"/>
      <c r="C9" s="43">
        <v>33225266.449999999</v>
      </c>
      <c r="D9" s="108">
        <f>C9</f>
        <v>33225266.449999999</v>
      </c>
      <c r="E9" s="108">
        <v>32662808.899999999</v>
      </c>
      <c r="F9" s="109">
        <f>E9/D9*100</f>
        <v>98.307139083906421</v>
      </c>
    </row>
    <row r="10" spans="1:7" ht="18" x14ac:dyDescent="0.35">
      <c r="A10" s="107" t="s">
        <v>64</v>
      </c>
      <c r="B10" s="106"/>
      <c r="C10" s="106"/>
      <c r="D10" s="108"/>
      <c r="E10" s="108"/>
      <c r="F10" s="109"/>
    </row>
    <row r="11" spans="1:7" ht="18" x14ac:dyDescent="0.35">
      <c r="A11" s="107" t="s">
        <v>7</v>
      </c>
      <c r="B11" s="10" t="s">
        <v>65</v>
      </c>
      <c r="C11" s="43">
        <v>14454484.1</v>
      </c>
      <c r="D11" s="108">
        <f>C11</f>
        <v>14454484.1</v>
      </c>
      <c r="E11" s="108">
        <v>14449596.48</v>
      </c>
      <c r="F11" s="109">
        <f t="shared" ref="F11:F40" si="0">E11/D11*100</f>
        <v>99.96618613320139</v>
      </c>
    </row>
    <row r="12" spans="1:7" ht="54" x14ac:dyDescent="0.35">
      <c r="A12" s="107" t="s">
        <v>8</v>
      </c>
      <c r="B12" s="10" t="s">
        <v>66</v>
      </c>
      <c r="C12" s="43">
        <v>2297407</v>
      </c>
      <c r="D12" s="108">
        <f>C12</f>
        <v>2297407</v>
      </c>
      <c r="E12" s="108">
        <v>2297407</v>
      </c>
      <c r="F12" s="109">
        <f t="shared" si="0"/>
        <v>100</v>
      </c>
    </row>
    <row r="13" spans="1:7" s="41" customFormat="1" ht="72" x14ac:dyDescent="0.35">
      <c r="A13" s="107" t="s">
        <v>156</v>
      </c>
      <c r="B13" s="10" t="s">
        <v>232</v>
      </c>
      <c r="C13" s="43">
        <v>5000</v>
      </c>
      <c r="D13" s="108">
        <f>C13</f>
        <v>5000</v>
      </c>
      <c r="E13" s="43">
        <v>5000</v>
      </c>
      <c r="F13" s="109">
        <f t="shared" si="0"/>
        <v>100</v>
      </c>
    </row>
    <row r="14" spans="1:7" ht="72" x14ac:dyDescent="0.35">
      <c r="A14" s="107" t="s">
        <v>67</v>
      </c>
      <c r="B14" s="10" t="s">
        <v>68</v>
      </c>
      <c r="C14" s="43">
        <v>3421363.64</v>
      </c>
      <c r="D14" s="108">
        <f t="shared" ref="D14:D39" si="1">C14</f>
        <v>3421363.64</v>
      </c>
      <c r="E14" s="108">
        <v>3416913.17</v>
      </c>
      <c r="F14" s="109">
        <f t="shared" si="0"/>
        <v>99.869921163948533</v>
      </c>
    </row>
    <row r="15" spans="1:7" ht="54" x14ac:dyDescent="0.35">
      <c r="A15" s="107" t="s">
        <v>10</v>
      </c>
      <c r="B15" s="10" t="s">
        <v>69</v>
      </c>
      <c r="C15" s="43">
        <v>57100</v>
      </c>
      <c r="D15" s="108">
        <f t="shared" si="1"/>
        <v>57100</v>
      </c>
      <c r="E15" s="108">
        <v>57100</v>
      </c>
      <c r="F15" s="109">
        <f t="shared" si="0"/>
        <v>100</v>
      </c>
    </row>
    <row r="16" spans="1:7" ht="24" customHeight="1" x14ac:dyDescent="0.35">
      <c r="A16" s="107" t="s">
        <v>303</v>
      </c>
      <c r="B16" s="131" t="s">
        <v>321</v>
      </c>
      <c r="C16" s="132">
        <v>336000</v>
      </c>
      <c r="D16" s="132">
        <f t="shared" si="1"/>
        <v>336000</v>
      </c>
      <c r="E16" s="132">
        <v>336000</v>
      </c>
      <c r="F16" s="109">
        <f t="shared" si="0"/>
        <v>100</v>
      </c>
    </row>
    <row r="17" spans="1:6" ht="18" x14ac:dyDescent="0.35">
      <c r="A17" s="107" t="s">
        <v>12</v>
      </c>
      <c r="B17" s="10" t="s">
        <v>70</v>
      </c>
      <c r="C17" s="43">
        <v>8337613.46</v>
      </c>
      <c r="D17" s="108">
        <f t="shared" si="1"/>
        <v>8337613.46</v>
      </c>
      <c r="E17" s="108">
        <v>8337176.3099999996</v>
      </c>
      <c r="F17" s="109">
        <f t="shared" si="0"/>
        <v>99.994756892939478</v>
      </c>
    </row>
    <row r="18" spans="1:6" ht="18" x14ac:dyDescent="0.35">
      <c r="A18" s="107" t="s">
        <v>14</v>
      </c>
      <c r="B18" s="10" t="s">
        <v>71</v>
      </c>
      <c r="C18" s="43">
        <v>221700</v>
      </c>
      <c r="D18" s="108">
        <f t="shared" si="1"/>
        <v>221700</v>
      </c>
      <c r="E18" s="108">
        <v>221700</v>
      </c>
      <c r="F18" s="109">
        <f t="shared" si="0"/>
        <v>100</v>
      </c>
    </row>
    <row r="19" spans="1:6" ht="18" x14ac:dyDescent="0.35">
      <c r="A19" s="107" t="s">
        <v>15</v>
      </c>
      <c r="B19" s="10" t="s">
        <v>72</v>
      </c>
      <c r="C19" s="43">
        <v>221700</v>
      </c>
      <c r="D19" s="108">
        <f t="shared" ref="D19" si="2">C19</f>
        <v>221700</v>
      </c>
      <c r="E19" s="108">
        <v>221700</v>
      </c>
      <c r="F19" s="109">
        <f t="shared" si="0"/>
        <v>100</v>
      </c>
    </row>
    <row r="20" spans="1:6" ht="36" x14ac:dyDescent="0.35">
      <c r="A20" s="107" t="s">
        <v>17</v>
      </c>
      <c r="B20" s="10" t="s">
        <v>73</v>
      </c>
      <c r="C20" s="43">
        <v>45100</v>
      </c>
      <c r="D20" s="108">
        <f t="shared" si="1"/>
        <v>45100</v>
      </c>
      <c r="E20" s="108">
        <v>44923</v>
      </c>
      <c r="F20" s="109">
        <f t="shared" si="0"/>
        <v>99.607538802660756</v>
      </c>
    </row>
    <row r="21" spans="1:6" ht="54" x14ac:dyDescent="0.35">
      <c r="A21" s="107" t="s">
        <v>18</v>
      </c>
      <c r="B21" s="10" t="s">
        <v>74</v>
      </c>
      <c r="C21" s="43">
        <v>35100</v>
      </c>
      <c r="D21" s="108">
        <f t="shared" si="1"/>
        <v>35100</v>
      </c>
      <c r="E21" s="43">
        <v>35033</v>
      </c>
      <c r="F21" s="109">
        <f t="shared" si="0"/>
        <v>99.809116809116802</v>
      </c>
    </row>
    <row r="22" spans="1:6" s="41" customFormat="1" ht="18" x14ac:dyDescent="0.35">
      <c r="A22" s="107" t="s">
        <v>310</v>
      </c>
      <c r="B22" s="10" t="s">
        <v>144</v>
      </c>
      <c r="C22" s="43">
        <v>10000</v>
      </c>
      <c r="D22" s="108">
        <f t="shared" si="1"/>
        <v>10000</v>
      </c>
      <c r="E22" s="43">
        <v>9890</v>
      </c>
      <c r="F22" s="109">
        <f t="shared" si="0"/>
        <v>98.9</v>
      </c>
    </row>
    <row r="23" spans="1:6" s="41" customFormat="1" ht="36" hidden="1" x14ac:dyDescent="0.35">
      <c r="A23" s="107" t="s">
        <v>129</v>
      </c>
      <c r="B23" s="10" t="s">
        <v>145</v>
      </c>
      <c r="C23" s="43">
        <v>140000</v>
      </c>
      <c r="D23" s="108">
        <f t="shared" si="1"/>
        <v>140000</v>
      </c>
      <c r="E23" s="43">
        <v>136330</v>
      </c>
      <c r="F23" s="109">
        <f t="shared" si="0"/>
        <v>97.378571428571419</v>
      </c>
    </row>
    <row r="24" spans="1:6" ht="18" x14ac:dyDescent="0.35">
      <c r="A24" s="107" t="s">
        <v>19</v>
      </c>
      <c r="B24" s="10" t="s">
        <v>75</v>
      </c>
      <c r="C24" s="43">
        <v>2491751.39</v>
      </c>
      <c r="D24" s="108">
        <f t="shared" si="1"/>
        <v>2491751.39</v>
      </c>
      <c r="E24" s="108">
        <v>2405945.9900000002</v>
      </c>
      <c r="F24" s="109">
        <f t="shared" si="0"/>
        <v>96.556422107584339</v>
      </c>
    </row>
    <row r="25" spans="1:6" ht="18" x14ac:dyDescent="0.35">
      <c r="A25" s="107" t="s">
        <v>20</v>
      </c>
      <c r="B25" s="10" t="s">
        <v>76</v>
      </c>
      <c r="C25" s="43">
        <v>2491751.39</v>
      </c>
      <c r="D25" s="108">
        <f t="shared" ref="D25" si="3">C25</f>
        <v>2491751.39</v>
      </c>
      <c r="E25" s="108">
        <v>2405945.9900000002</v>
      </c>
      <c r="F25" s="109">
        <f t="shared" si="0"/>
        <v>96.556422107584339</v>
      </c>
    </row>
    <row r="26" spans="1:6" ht="36" hidden="1" x14ac:dyDescent="0.35">
      <c r="A26" s="107" t="s">
        <v>21</v>
      </c>
      <c r="B26" s="10" t="s">
        <v>77</v>
      </c>
      <c r="C26" s="43"/>
      <c r="D26" s="108">
        <f t="shared" si="1"/>
        <v>0</v>
      </c>
      <c r="E26" s="108"/>
      <c r="F26" s="109" t="e">
        <f t="shared" si="0"/>
        <v>#DIV/0!</v>
      </c>
    </row>
    <row r="27" spans="1:6" ht="18" x14ac:dyDescent="0.35">
      <c r="A27" s="107" t="s">
        <v>22</v>
      </c>
      <c r="B27" s="10" t="s">
        <v>78</v>
      </c>
      <c r="C27" s="43">
        <v>6974931.1900000004</v>
      </c>
      <c r="D27" s="108">
        <f t="shared" si="1"/>
        <v>6974931.1900000004</v>
      </c>
      <c r="E27" s="108">
        <v>6631755.4900000002</v>
      </c>
      <c r="F27" s="109">
        <f t="shared" si="0"/>
        <v>95.079869741338612</v>
      </c>
    </row>
    <row r="28" spans="1:6" ht="18" x14ac:dyDescent="0.35">
      <c r="A28" s="107" t="s">
        <v>23</v>
      </c>
      <c r="B28" s="10" t="s">
        <v>79</v>
      </c>
      <c r="C28" s="43">
        <v>636355</v>
      </c>
      <c r="D28" s="108">
        <f t="shared" si="1"/>
        <v>636355</v>
      </c>
      <c r="E28" s="108">
        <v>636314</v>
      </c>
      <c r="F28" s="109">
        <f t="shared" si="0"/>
        <v>99.993557055417185</v>
      </c>
    </row>
    <row r="29" spans="1:6" ht="18" x14ac:dyDescent="0.35">
      <c r="A29" s="107" t="s">
        <v>24</v>
      </c>
      <c r="B29" s="10" t="s">
        <v>80</v>
      </c>
      <c r="C29" s="43">
        <v>571500</v>
      </c>
      <c r="D29" s="108">
        <f t="shared" si="1"/>
        <v>571500</v>
      </c>
      <c r="E29" s="108">
        <v>557886.71999999997</v>
      </c>
      <c r="F29" s="109">
        <f t="shared" si="0"/>
        <v>97.617973753280836</v>
      </c>
    </row>
    <row r="30" spans="1:6" ht="18" x14ac:dyDescent="0.35">
      <c r="A30" s="107" t="s">
        <v>25</v>
      </c>
      <c r="B30" s="10" t="s">
        <v>81</v>
      </c>
      <c r="C30" s="43">
        <v>2208483.91</v>
      </c>
      <c r="D30" s="108">
        <f t="shared" si="1"/>
        <v>2208483.91</v>
      </c>
      <c r="E30" s="108">
        <v>1933673.91</v>
      </c>
      <c r="F30" s="109">
        <f t="shared" si="0"/>
        <v>87.556622044848851</v>
      </c>
    </row>
    <row r="31" spans="1:6" ht="36" x14ac:dyDescent="0.35">
      <c r="A31" s="107" t="s">
        <v>28</v>
      </c>
      <c r="B31" s="10" t="s">
        <v>82</v>
      </c>
      <c r="C31" s="43">
        <v>3558592.28</v>
      </c>
      <c r="D31" s="108">
        <f t="shared" si="1"/>
        <v>3558592.28</v>
      </c>
      <c r="E31" s="108">
        <v>3503880.86</v>
      </c>
      <c r="F31" s="109">
        <f t="shared" si="0"/>
        <v>98.462554412105902</v>
      </c>
    </row>
    <row r="32" spans="1:6" s="86" customFormat="1" ht="18" x14ac:dyDescent="0.35">
      <c r="A32" s="107" t="s">
        <v>139</v>
      </c>
      <c r="B32" s="10" t="s">
        <v>146</v>
      </c>
      <c r="C32" s="43">
        <v>20000</v>
      </c>
      <c r="D32" s="108">
        <f t="shared" si="1"/>
        <v>20000</v>
      </c>
      <c r="E32" s="108">
        <v>19988</v>
      </c>
      <c r="F32" s="109">
        <f t="shared" si="0"/>
        <v>99.94</v>
      </c>
    </row>
    <row r="33" spans="1:7" s="41" customFormat="1" ht="18" x14ac:dyDescent="0.35">
      <c r="A33" s="107" t="s">
        <v>256</v>
      </c>
      <c r="B33" s="10" t="s">
        <v>147</v>
      </c>
      <c r="C33" s="43">
        <v>20000</v>
      </c>
      <c r="D33" s="108">
        <f t="shared" si="1"/>
        <v>20000</v>
      </c>
      <c r="E33" s="108">
        <v>19988</v>
      </c>
      <c r="F33" s="109">
        <f t="shared" si="0"/>
        <v>99.94</v>
      </c>
    </row>
    <row r="34" spans="1:7" ht="18" x14ac:dyDescent="0.35">
      <c r="A34" s="107" t="s">
        <v>29</v>
      </c>
      <c r="B34" s="10" t="s">
        <v>83</v>
      </c>
      <c r="C34" s="43">
        <v>6956265.7300000004</v>
      </c>
      <c r="D34" s="108">
        <f t="shared" si="1"/>
        <v>6956265.7300000004</v>
      </c>
      <c r="E34" s="108">
        <v>6863489.9000000004</v>
      </c>
      <c r="F34" s="109">
        <f t="shared" si="0"/>
        <v>98.666298361779226</v>
      </c>
    </row>
    <row r="35" spans="1:7" ht="18" x14ac:dyDescent="0.35">
      <c r="A35" s="107" t="s">
        <v>30</v>
      </c>
      <c r="B35" s="10" t="s">
        <v>84</v>
      </c>
      <c r="C35" s="43">
        <v>6956265.7300000004</v>
      </c>
      <c r="D35" s="108">
        <f t="shared" ref="D35" si="4">C35</f>
        <v>6956265.7300000004</v>
      </c>
      <c r="E35" s="108">
        <v>6863489.9000000004</v>
      </c>
      <c r="F35" s="109">
        <f t="shared" si="0"/>
        <v>98.666298361779226</v>
      </c>
    </row>
    <row r="36" spans="1:7" ht="18" x14ac:dyDescent="0.35">
      <c r="A36" s="107" t="s">
        <v>31</v>
      </c>
      <c r="B36" s="10">
        <v>1100</v>
      </c>
      <c r="C36" s="43">
        <v>2060004.04</v>
      </c>
      <c r="D36" s="108">
        <f t="shared" si="1"/>
        <v>2060004.04</v>
      </c>
      <c r="E36" s="108">
        <v>2024383.71</v>
      </c>
      <c r="F36" s="109">
        <f t="shared" si="0"/>
        <v>98.270861158116958</v>
      </c>
    </row>
    <row r="37" spans="1:7" ht="18" x14ac:dyDescent="0.35">
      <c r="A37" s="107" t="s">
        <v>62</v>
      </c>
      <c r="B37" s="10">
        <v>1101</v>
      </c>
      <c r="C37" s="43">
        <v>2060004.04</v>
      </c>
      <c r="D37" s="108">
        <f t="shared" ref="D37" si="5">C37</f>
        <v>2060004.04</v>
      </c>
      <c r="E37" s="108">
        <v>2024383.71</v>
      </c>
      <c r="F37" s="109">
        <f t="shared" si="0"/>
        <v>98.270861158116958</v>
      </c>
    </row>
    <row r="38" spans="1:7" ht="18" hidden="1" x14ac:dyDescent="0.35">
      <c r="A38" s="107" t="s">
        <v>32</v>
      </c>
      <c r="B38" s="10">
        <v>1102</v>
      </c>
      <c r="C38" s="43">
        <v>46900</v>
      </c>
      <c r="D38" s="108">
        <f t="shared" si="1"/>
        <v>46900</v>
      </c>
      <c r="E38" s="108">
        <v>46694.46</v>
      </c>
      <c r="F38" s="109">
        <f t="shared" si="0"/>
        <v>99.561748400852878</v>
      </c>
    </row>
    <row r="39" spans="1:7" ht="36" x14ac:dyDescent="0.35">
      <c r="A39" s="107" t="s">
        <v>33</v>
      </c>
      <c r="B39" s="10">
        <v>1300</v>
      </c>
      <c r="C39" s="43">
        <v>1030</v>
      </c>
      <c r="D39" s="108">
        <f t="shared" si="1"/>
        <v>1030</v>
      </c>
      <c r="E39" s="108">
        <v>1026.33</v>
      </c>
      <c r="F39" s="109">
        <f t="shared" si="0"/>
        <v>99.643689320388347</v>
      </c>
    </row>
    <row r="40" spans="1:7" ht="36" x14ac:dyDescent="0.35">
      <c r="A40" s="107" t="s">
        <v>34</v>
      </c>
      <c r="B40" s="10">
        <v>1301</v>
      </c>
      <c r="C40" s="43">
        <v>1030</v>
      </c>
      <c r="D40" s="108">
        <f t="shared" ref="D40" si="6">C40</f>
        <v>1030</v>
      </c>
      <c r="E40" s="108">
        <v>1026.33</v>
      </c>
      <c r="F40" s="109">
        <f t="shared" si="0"/>
        <v>99.643689320388347</v>
      </c>
    </row>
    <row r="41" spans="1:7" s="41" customFormat="1" ht="18" x14ac:dyDescent="0.35">
      <c r="A41" s="67"/>
      <c r="B41" s="68"/>
      <c r="C41" s="69"/>
      <c r="D41" s="70"/>
      <c r="E41" s="70"/>
      <c r="F41" s="71"/>
    </row>
    <row r="42" spans="1:7" s="41" customFormat="1" ht="18" x14ac:dyDescent="0.35">
      <c r="A42" s="67"/>
      <c r="B42" s="68"/>
      <c r="C42" s="69"/>
      <c r="D42" s="70"/>
      <c r="E42" s="70"/>
      <c r="F42" s="71"/>
    </row>
    <row r="43" spans="1:7" s="41" customFormat="1" ht="18" x14ac:dyDescent="0.35">
      <c r="A43" s="67" t="s">
        <v>277</v>
      </c>
      <c r="B43" s="68"/>
      <c r="C43" s="69"/>
      <c r="D43" s="70"/>
      <c r="E43" s="166" t="s">
        <v>270</v>
      </c>
      <c r="F43" s="166"/>
    </row>
    <row r="44" spans="1:7" s="41" customFormat="1" ht="18" x14ac:dyDescent="0.35">
      <c r="A44" s="67" t="s">
        <v>269</v>
      </c>
      <c r="B44" s="68"/>
      <c r="C44" s="69"/>
      <c r="D44" s="70"/>
      <c r="E44" s="166"/>
      <c r="F44" s="166"/>
    </row>
    <row r="45" spans="1:7" s="41" customFormat="1" ht="18" x14ac:dyDescent="0.35">
      <c r="A45" s="67"/>
      <c r="B45" s="68"/>
      <c r="C45" s="69"/>
      <c r="D45" s="70"/>
      <c r="E45" s="70"/>
      <c r="F45" s="71"/>
    </row>
    <row r="47" spans="1:7" ht="18" customHeight="1" x14ac:dyDescent="0.25">
      <c r="A47" s="95" t="s">
        <v>93</v>
      </c>
      <c r="B47" s="95"/>
      <c r="C47" s="41"/>
      <c r="D47" s="164"/>
      <c r="E47" s="164"/>
      <c r="F47" s="164"/>
      <c r="G47" s="41"/>
    </row>
    <row r="48" spans="1:7" ht="18" x14ac:dyDescent="0.35">
      <c r="A48" s="42" t="s">
        <v>94</v>
      </c>
      <c r="B48" s="42"/>
    </row>
    <row r="49" spans="1:6" ht="18" x14ac:dyDescent="0.35">
      <c r="A49" s="42" t="s">
        <v>118</v>
      </c>
      <c r="B49" s="42"/>
    </row>
    <row r="50" spans="1:6" ht="18" x14ac:dyDescent="0.35">
      <c r="A50" s="42" t="s">
        <v>95</v>
      </c>
      <c r="B50" s="42"/>
    </row>
    <row r="51" spans="1:6" ht="18" x14ac:dyDescent="0.35">
      <c r="A51" s="42" t="s">
        <v>119</v>
      </c>
      <c r="B51" s="42"/>
      <c r="F51" s="42" t="s">
        <v>86</v>
      </c>
    </row>
  </sheetData>
  <mergeCells count="9">
    <mergeCell ref="D47:F47"/>
    <mergeCell ref="E1:G1"/>
    <mergeCell ref="E43:F44"/>
    <mergeCell ref="A6:A7"/>
    <mergeCell ref="C6:C7"/>
    <mergeCell ref="D6:D7"/>
    <mergeCell ref="E6:E7"/>
    <mergeCell ref="F6:F7"/>
    <mergeCell ref="A3:F3"/>
  </mergeCells>
  <pageMargins left="0.7" right="0.7" top="0.75" bottom="0.75" header="0.3" footer="0.3"/>
  <pageSetup paperSize="9"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tabSelected="1" view="pageBreakPreview" topLeftCell="A93" zoomScale="60" zoomScaleNormal="100" workbookViewId="0">
      <selection activeCell="D94" sqref="D94"/>
    </sheetView>
  </sheetViews>
  <sheetFormatPr defaultRowHeight="13.2" x14ac:dyDescent="0.25"/>
  <cols>
    <col min="1" max="1" width="32.33203125" customWidth="1"/>
    <col min="2" max="2" width="23" customWidth="1"/>
    <col min="4" max="4" width="23.6640625" customWidth="1"/>
    <col min="5" max="5" width="18.44140625" customWidth="1"/>
    <col min="6" max="6" width="22.5546875" customWidth="1"/>
    <col min="7" max="7" width="21.44140625" customWidth="1"/>
  </cols>
  <sheetData>
    <row r="1" spans="1:7" ht="63" customHeight="1" x14ac:dyDescent="0.35">
      <c r="A1" s="41"/>
      <c r="B1" s="41"/>
      <c r="C1" s="41"/>
      <c r="D1" s="41"/>
      <c r="E1" s="150" t="s">
        <v>91</v>
      </c>
      <c r="F1" s="150"/>
      <c r="G1" s="150"/>
    </row>
    <row r="2" spans="1:7" x14ac:dyDescent="0.25">
      <c r="A2" s="41"/>
      <c r="B2" s="41"/>
      <c r="C2" s="41"/>
      <c r="D2" s="41"/>
      <c r="E2" s="41"/>
      <c r="F2" s="41"/>
      <c r="G2" s="41"/>
    </row>
    <row r="3" spans="1:7" ht="61.8" customHeight="1" x14ac:dyDescent="0.25">
      <c r="A3" s="172" t="s">
        <v>330</v>
      </c>
      <c r="B3" s="172"/>
      <c r="C3" s="172"/>
      <c r="D3" s="172"/>
      <c r="E3" s="172"/>
      <c r="F3" s="172"/>
      <c r="G3" s="172"/>
    </row>
    <row r="4" spans="1:7" ht="17.399999999999999" x14ac:dyDescent="0.3">
      <c r="A4" s="90"/>
      <c r="B4" s="90"/>
      <c r="C4" s="90"/>
      <c r="D4" s="90"/>
      <c r="E4" s="90"/>
      <c r="F4" s="90"/>
      <c r="G4" s="41"/>
    </row>
    <row r="5" spans="1:7" ht="15.6" x14ac:dyDescent="0.3">
      <c r="A5" s="41"/>
      <c r="B5" s="41"/>
      <c r="C5" s="41"/>
      <c r="D5" s="41"/>
      <c r="E5" s="41"/>
      <c r="G5" s="65" t="s">
        <v>88</v>
      </c>
    </row>
    <row r="6" spans="1:7" s="41" customFormat="1" ht="31.2" customHeight="1" x14ac:dyDescent="0.25">
      <c r="A6" s="171" t="s">
        <v>47</v>
      </c>
      <c r="B6" s="171" t="s">
        <v>272</v>
      </c>
      <c r="C6" s="171"/>
      <c r="D6" s="171" t="s">
        <v>336</v>
      </c>
      <c r="E6" s="171" t="s">
        <v>274</v>
      </c>
      <c r="F6" s="171" t="s">
        <v>0</v>
      </c>
      <c r="G6" s="171" t="s">
        <v>278</v>
      </c>
    </row>
    <row r="7" spans="1:7" ht="218.4" customHeight="1" x14ac:dyDescent="0.25">
      <c r="A7" s="171"/>
      <c r="B7" s="175" t="s">
        <v>48</v>
      </c>
      <c r="C7" s="171" t="s">
        <v>49</v>
      </c>
      <c r="D7" s="171"/>
      <c r="E7" s="171"/>
      <c r="F7" s="171"/>
      <c r="G7" s="171"/>
    </row>
    <row r="8" spans="1:7" ht="18" customHeight="1" x14ac:dyDescent="0.25">
      <c r="A8" s="171"/>
      <c r="B8" s="175"/>
      <c r="C8" s="171"/>
      <c r="D8" s="171"/>
      <c r="E8" s="171"/>
      <c r="F8" s="171"/>
      <c r="G8" s="171"/>
    </row>
    <row r="9" spans="1:7" ht="16.95" customHeight="1" x14ac:dyDescent="0.3">
      <c r="A9" s="44">
        <v>1</v>
      </c>
      <c r="B9" s="92">
        <v>2</v>
      </c>
      <c r="C9" s="44">
        <v>3</v>
      </c>
      <c r="D9" s="92">
        <v>4</v>
      </c>
      <c r="E9" s="44">
        <v>5</v>
      </c>
      <c r="F9" s="44">
        <v>6</v>
      </c>
      <c r="G9" s="44">
        <v>7</v>
      </c>
    </row>
    <row r="10" spans="1:7" ht="54" x14ac:dyDescent="0.35">
      <c r="A10" s="118" t="s">
        <v>271</v>
      </c>
      <c r="B10" s="91"/>
      <c r="C10" s="120"/>
      <c r="D10" s="108">
        <v>33225266.449999999</v>
      </c>
      <c r="E10" s="108">
        <f>D10</f>
        <v>33225266.449999999</v>
      </c>
      <c r="F10" s="108">
        <v>32662808.899999999</v>
      </c>
      <c r="G10" s="109">
        <f>F10/E10*100</f>
        <v>98.307139083906421</v>
      </c>
    </row>
    <row r="11" spans="1:7" s="41" customFormat="1" ht="18" x14ac:dyDescent="0.35">
      <c r="A11" s="118" t="s">
        <v>279</v>
      </c>
      <c r="B11" s="91"/>
      <c r="C11" s="120"/>
      <c r="D11" s="108"/>
      <c r="E11" s="108"/>
      <c r="F11" s="108"/>
      <c r="G11" s="109"/>
    </row>
    <row r="12" spans="1:7" ht="90" x14ac:dyDescent="0.35">
      <c r="A12" s="118" t="s">
        <v>141</v>
      </c>
      <c r="B12" s="119" t="s">
        <v>220</v>
      </c>
      <c r="C12" s="120"/>
      <c r="D12" s="108">
        <v>6956265.7300000004</v>
      </c>
      <c r="E12" s="108">
        <f t="shared" ref="E12:E101" si="0">D12</f>
        <v>6956265.7300000004</v>
      </c>
      <c r="F12" s="108">
        <v>6863489.9000000004</v>
      </c>
      <c r="G12" s="109">
        <f t="shared" ref="G12:G105" si="1">F12/E12*100</f>
        <v>98.666298361779226</v>
      </c>
    </row>
    <row r="13" spans="1:7" ht="36" x14ac:dyDescent="0.35">
      <c r="A13" s="107" t="s">
        <v>253</v>
      </c>
      <c r="B13" s="119" t="s">
        <v>221</v>
      </c>
      <c r="C13" s="120"/>
      <c r="D13" s="108">
        <v>6956265.7300000004</v>
      </c>
      <c r="E13" s="108">
        <f t="shared" ref="E13:E14" si="2">D13</f>
        <v>6956265.7300000004</v>
      </c>
      <c r="F13" s="108">
        <v>6863489.9000000004</v>
      </c>
      <c r="G13" s="109">
        <f t="shared" si="1"/>
        <v>98.666298361779226</v>
      </c>
    </row>
    <row r="14" spans="1:7" ht="54" x14ac:dyDescent="0.35">
      <c r="A14" s="107" t="s">
        <v>222</v>
      </c>
      <c r="B14" s="119" t="s">
        <v>223</v>
      </c>
      <c r="C14" s="120"/>
      <c r="D14" s="108">
        <v>6891265.7300000004</v>
      </c>
      <c r="E14" s="108">
        <f t="shared" si="2"/>
        <v>6891265.7300000004</v>
      </c>
      <c r="F14" s="108">
        <v>6798489.9000000004</v>
      </c>
      <c r="G14" s="109">
        <f t="shared" si="1"/>
        <v>98.653718581825757</v>
      </c>
    </row>
    <row r="15" spans="1:7" ht="144" x14ac:dyDescent="0.35">
      <c r="A15" s="107" t="s">
        <v>236</v>
      </c>
      <c r="B15" s="119" t="s">
        <v>224</v>
      </c>
      <c r="C15" s="120"/>
      <c r="D15" s="108">
        <v>5991165.7300000004</v>
      </c>
      <c r="E15" s="108">
        <f t="shared" si="0"/>
        <v>5991165.7300000004</v>
      </c>
      <c r="F15" s="108">
        <v>5898489.9000000004</v>
      </c>
      <c r="G15" s="109">
        <f t="shared" si="1"/>
        <v>98.453125248464787</v>
      </c>
    </row>
    <row r="16" spans="1:7" ht="180" x14ac:dyDescent="0.35">
      <c r="A16" s="107" t="s">
        <v>53</v>
      </c>
      <c r="B16" s="119" t="s">
        <v>224</v>
      </c>
      <c r="C16" s="106">
        <v>100</v>
      </c>
      <c r="D16" s="108">
        <v>4668150.67</v>
      </c>
      <c r="E16" s="108">
        <f t="shared" si="0"/>
        <v>4668150.67</v>
      </c>
      <c r="F16" s="108">
        <v>4668150.67</v>
      </c>
      <c r="G16" s="109">
        <f t="shared" si="1"/>
        <v>100</v>
      </c>
    </row>
    <row r="17" spans="1:7" ht="72" x14ac:dyDescent="0.35">
      <c r="A17" s="107" t="s">
        <v>162</v>
      </c>
      <c r="B17" s="119" t="s">
        <v>224</v>
      </c>
      <c r="C17" s="106">
        <v>200</v>
      </c>
      <c r="D17" s="108">
        <v>1317615.06</v>
      </c>
      <c r="E17" s="108">
        <f t="shared" si="0"/>
        <v>1317615.06</v>
      </c>
      <c r="F17" s="108">
        <v>1224992.23</v>
      </c>
      <c r="G17" s="109">
        <f t="shared" si="1"/>
        <v>92.970418082501268</v>
      </c>
    </row>
    <row r="18" spans="1:7" ht="36" x14ac:dyDescent="0.35">
      <c r="A18" s="107" t="s">
        <v>9</v>
      </c>
      <c r="B18" s="119" t="s">
        <v>224</v>
      </c>
      <c r="C18" s="106">
        <v>800</v>
      </c>
      <c r="D18" s="108">
        <v>5400</v>
      </c>
      <c r="E18" s="108">
        <f t="shared" si="0"/>
        <v>5400</v>
      </c>
      <c r="F18" s="108">
        <v>5347</v>
      </c>
      <c r="G18" s="109">
        <f t="shared" si="1"/>
        <v>99.018518518518519</v>
      </c>
    </row>
    <row r="19" spans="1:7" s="105" customFormat="1" ht="121.8" customHeight="1" x14ac:dyDescent="0.35">
      <c r="A19" s="107" t="s">
        <v>315</v>
      </c>
      <c r="B19" s="119" t="s">
        <v>316</v>
      </c>
      <c r="C19" s="106"/>
      <c r="D19" s="108">
        <v>600000</v>
      </c>
      <c r="E19" s="43">
        <f t="shared" si="0"/>
        <v>600000</v>
      </c>
      <c r="F19" s="108">
        <v>600000</v>
      </c>
      <c r="G19" s="135">
        <f t="shared" si="1"/>
        <v>100</v>
      </c>
    </row>
    <row r="20" spans="1:7" s="105" customFormat="1" ht="79.2" customHeight="1" x14ac:dyDescent="0.35">
      <c r="A20" s="107" t="s">
        <v>162</v>
      </c>
      <c r="B20" s="119" t="s">
        <v>316</v>
      </c>
      <c r="C20" s="106">
        <v>200</v>
      </c>
      <c r="D20" s="108">
        <v>600000</v>
      </c>
      <c r="E20" s="43">
        <f t="shared" si="0"/>
        <v>600000</v>
      </c>
      <c r="F20" s="108">
        <v>600000</v>
      </c>
      <c r="G20" s="135"/>
    </row>
    <row r="21" spans="1:7" s="105" customFormat="1" ht="64.8" customHeight="1" x14ac:dyDescent="0.35">
      <c r="A21" s="107" t="s">
        <v>317</v>
      </c>
      <c r="B21" s="119" t="s">
        <v>318</v>
      </c>
      <c r="C21" s="136"/>
      <c r="D21" s="108">
        <v>100</v>
      </c>
      <c r="E21" s="43">
        <f t="shared" si="0"/>
        <v>100</v>
      </c>
      <c r="F21" s="108">
        <v>0</v>
      </c>
      <c r="G21" s="135">
        <f>F21/E21*100</f>
        <v>0</v>
      </c>
    </row>
    <row r="22" spans="1:7" s="105" customFormat="1" ht="82.8" customHeight="1" x14ac:dyDescent="0.35">
      <c r="A22" s="107" t="s">
        <v>162</v>
      </c>
      <c r="B22" s="119" t="s">
        <v>318</v>
      </c>
      <c r="C22" s="106">
        <v>200</v>
      </c>
      <c r="D22" s="108">
        <v>100</v>
      </c>
      <c r="E22" s="43">
        <f t="shared" si="0"/>
        <v>100</v>
      </c>
      <c r="F22" s="108">
        <v>0</v>
      </c>
      <c r="G22" s="135">
        <f>F22/E22*100</f>
        <v>0</v>
      </c>
    </row>
    <row r="23" spans="1:7" s="105" customFormat="1" ht="103.8" customHeight="1" x14ac:dyDescent="0.35">
      <c r="A23" s="107" t="s">
        <v>319</v>
      </c>
      <c r="B23" s="119" t="s">
        <v>320</v>
      </c>
      <c r="C23" s="136"/>
      <c r="D23" s="108">
        <v>300000</v>
      </c>
      <c r="E23" s="43">
        <f t="shared" si="0"/>
        <v>300000</v>
      </c>
      <c r="F23" s="108">
        <v>300000</v>
      </c>
      <c r="G23" s="135">
        <f>F23/E23*100</f>
        <v>100</v>
      </c>
    </row>
    <row r="24" spans="1:7" s="105" customFormat="1" ht="72" x14ac:dyDescent="0.35">
      <c r="A24" s="107" t="s">
        <v>162</v>
      </c>
      <c r="B24" s="119" t="s">
        <v>320</v>
      </c>
      <c r="C24" s="106">
        <v>200</v>
      </c>
      <c r="D24" s="108">
        <v>300000</v>
      </c>
      <c r="E24" s="43">
        <f t="shared" si="0"/>
        <v>300000</v>
      </c>
      <c r="F24" s="108">
        <v>300000</v>
      </c>
      <c r="G24" s="135">
        <f>F24/E24*100</f>
        <v>100</v>
      </c>
    </row>
    <row r="25" spans="1:7" ht="108" x14ac:dyDescent="0.35">
      <c r="A25" s="107" t="s">
        <v>163</v>
      </c>
      <c r="B25" s="119" t="s">
        <v>225</v>
      </c>
      <c r="C25" s="120"/>
      <c r="D25" s="108">
        <v>65000</v>
      </c>
      <c r="E25" s="108">
        <v>65000</v>
      </c>
      <c r="F25" s="108">
        <v>65000</v>
      </c>
      <c r="G25" s="109">
        <f t="shared" ref="G25:G27" si="3">F25/E25*100</f>
        <v>100</v>
      </c>
    </row>
    <row r="26" spans="1:7" ht="126" x14ac:dyDescent="0.35">
      <c r="A26" s="107" t="s">
        <v>276</v>
      </c>
      <c r="B26" s="119" t="s">
        <v>226</v>
      </c>
      <c r="C26" s="120"/>
      <c r="D26" s="108">
        <v>65000</v>
      </c>
      <c r="E26" s="108">
        <v>65000</v>
      </c>
      <c r="F26" s="108">
        <v>65000</v>
      </c>
      <c r="G26" s="109">
        <f t="shared" si="3"/>
        <v>100</v>
      </c>
    </row>
    <row r="27" spans="1:7" ht="36" x14ac:dyDescent="0.35">
      <c r="A27" s="107" t="s">
        <v>11</v>
      </c>
      <c r="B27" s="119" t="s">
        <v>226</v>
      </c>
      <c r="C27" s="106">
        <v>500</v>
      </c>
      <c r="D27" s="108">
        <v>65000</v>
      </c>
      <c r="E27" s="108">
        <v>65000</v>
      </c>
      <c r="F27" s="108">
        <v>65000</v>
      </c>
      <c r="G27" s="109">
        <f t="shared" si="3"/>
        <v>100</v>
      </c>
    </row>
    <row r="28" spans="1:7" ht="108" x14ac:dyDescent="0.35">
      <c r="A28" s="107" t="s">
        <v>143</v>
      </c>
      <c r="B28" s="119" t="s">
        <v>227</v>
      </c>
      <c r="C28" s="120"/>
      <c r="D28" s="108">
        <v>2060004.04</v>
      </c>
      <c r="E28" s="108">
        <f t="shared" si="0"/>
        <v>2060004.04</v>
      </c>
      <c r="F28" s="108">
        <v>2024383.71</v>
      </c>
      <c r="G28" s="109">
        <f t="shared" si="1"/>
        <v>98.270861158116958</v>
      </c>
    </row>
    <row r="29" spans="1:7" ht="54" x14ac:dyDescent="0.35">
      <c r="A29" s="107" t="s">
        <v>235</v>
      </c>
      <c r="B29" s="119" t="s">
        <v>338</v>
      </c>
      <c r="C29" s="120"/>
      <c r="D29" s="108">
        <v>2060004.04</v>
      </c>
      <c r="E29" s="108">
        <f t="shared" ref="E29:E31" si="4">D29</f>
        <v>2060004.04</v>
      </c>
      <c r="F29" s="108">
        <v>2024383.71</v>
      </c>
      <c r="G29" s="109">
        <f t="shared" si="1"/>
        <v>98.270861158116958</v>
      </c>
    </row>
    <row r="30" spans="1:7" ht="36" x14ac:dyDescent="0.35">
      <c r="A30" s="107" t="s">
        <v>228</v>
      </c>
      <c r="B30" s="119" t="s">
        <v>339</v>
      </c>
      <c r="C30" s="120"/>
      <c r="D30" s="108">
        <v>2060004.04</v>
      </c>
      <c r="E30" s="108">
        <f t="shared" si="4"/>
        <v>2060004.04</v>
      </c>
      <c r="F30" s="108">
        <v>2024383.71</v>
      </c>
      <c r="G30" s="109">
        <f t="shared" si="1"/>
        <v>98.270861158116958</v>
      </c>
    </row>
    <row r="31" spans="1:7" ht="144" x14ac:dyDescent="0.35">
      <c r="A31" s="107" t="s">
        <v>236</v>
      </c>
      <c r="B31" s="119" t="s">
        <v>340</v>
      </c>
      <c r="C31" s="120"/>
      <c r="D31" s="108">
        <v>2060004.04</v>
      </c>
      <c r="E31" s="108">
        <f t="shared" si="4"/>
        <v>2060004.04</v>
      </c>
      <c r="F31" s="108">
        <v>2024383.71</v>
      </c>
      <c r="G31" s="109">
        <f t="shared" si="1"/>
        <v>98.270861158116958</v>
      </c>
    </row>
    <row r="32" spans="1:7" ht="186" customHeight="1" x14ac:dyDescent="0.35">
      <c r="A32" s="107" t="s">
        <v>53</v>
      </c>
      <c r="B32" s="119" t="s">
        <v>340</v>
      </c>
      <c r="C32" s="106">
        <v>100</v>
      </c>
      <c r="D32" s="108">
        <v>1311969.04</v>
      </c>
      <c r="E32" s="108">
        <f t="shared" si="0"/>
        <v>1311969.04</v>
      </c>
      <c r="F32" s="108">
        <v>1311969.04</v>
      </c>
      <c r="G32" s="109">
        <f t="shared" si="1"/>
        <v>100</v>
      </c>
    </row>
    <row r="33" spans="1:7" ht="72" x14ac:dyDescent="0.35">
      <c r="A33" s="107" t="s">
        <v>162</v>
      </c>
      <c r="B33" s="119" t="s">
        <v>340</v>
      </c>
      <c r="C33" s="106">
        <v>200</v>
      </c>
      <c r="D33" s="108">
        <v>746935</v>
      </c>
      <c r="E33" s="108">
        <f t="shared" si="0"/>
        <v>746935</v>
      </c>
      <c r="F33" s="108">
        <v>711502.63</v>
      </c>
      <c r="G33" s="109">
        <f t="shared" si="1"/>
        <v>95.256298071452008</v>
      </c>
    </row>
    <row r="34" spans="1:7" ht="36" x14ac:dyDescent="0.35">
      <c r="A34" s="107" t="s">
        <v>9</v>
      </c>
      <c r="B34" s="119" t="s">
        <v>340</v>
      </c>
      <c r="C34" s="106">
        <v>800</v>
      </c>
      <c r="D34" s="108">
        <v>1100</v>
      </c>
      <c r="E34" s="108">
        <f t="shared" si="0"/>
        <v>1100</v>
      </c>
      <c r="F34" s="108">
        <v>912.04</v>
      </c>
      <c r="G34" s="109">
        <f t="shared" si="1"/>
        <v>82.912727272727267</v>
      </c>
    </row>
    <row r="35" spans="1:7" ht="120.6" customHeight="1" x14ac:dyDescent="0.35">
      <c r="A35" s="107" t="s">
        <v>140</v>
      </c>
      <c r="B35" s="119" t="s">
        <v>215</v>
      </c>
      <c r="C35" s="120"/>
      <c r="D35" s="108">
        <v>20000</v>
      </c>
      <c r="E35" s="108">
        <f t="shared" si="0"/>
        <v>20000</v>
      </c>
      <c r="F35" s="43">
        <v>19988</v>
      </c>
      <c r="G35" s="109">
        <f t="shared" si="1"/>
        <v>99.94</v>
      </c>
    </row>
    <row r="36" spans="1:7" ht="36" x14ac:dyDescent="0.35">
      <c r="A36" s="107" t="s">
        <v>253</v>
      </c>
      <c r="B36" s="119" t="s">
        <v>216</v>
      </c>
      <c r="C36" s="120"/>
      <c r="D36" s="108">
        <v>20000</v>
      </c>
      <c r="E36" s="108">
        <v>20000</v>
      </c>
      <c r="F36" s="43">
        <v>19988</v>
      </c>
      <c r="G36" s="109">
        <f t="shared" si="1"/>
        <v>99.94</v>
      </c>
    </row>
    <row r="37" spans="1:7" ht="144" x14ac:dyDescent="0.35">
      <c r="A37" s="107" t="s">
        <v>217</v>
      </c>
      <c r="B37" s="119" t="s">
        <v>218</v>
      </c>
      <c r="C37" s="120"/>
      <c r="D37" s="108">
        <v>20000</v>
      </c>
      <c r="E37" s="108">
        <v>20000</v>
      </c>
      <c r="F37" s="43">
        <v>19988</v>
      </c>
      <c r="G37" s="109">
        <f t="shared" si="1"/>
        <v>99.94</v>
      </c>
    </row>
    <row r="38" spans="1:7" s="41" customFormat="1" ht="15.6" x14ac:dyDescent="0.3">
      <c r="A38" s="115">
        <v>1</v>
      </c>
      <c r="B38" s="121">
        <v>2</v>
      </c>
      <c r="C38" s="115">
        <v>3</v>
      </c>
      <c r="D38" s="121">
        <v>4</v>
      </c>
      <c r="E38" s="115">
        <v>5</v>
      </c>
      <c r="F38" s="115">
        <v>6</v>
      </c>
      <c r="G38" s="115">
        <v>7</v>
      </c>
    </row>
    <row r="39" spans="1:7" ht="72" x14ac:dyDescent="0.35">
      <c r="A39" s="107" t="s">
        <v>234</v>
      </c>
      <c r="B39" s="119" t="s">
        <v>219</v>
      </c>
      <c r="C39" s="120"/>
      <c r="D39" s="108">
        <v>20000</v>
      </c>
      <c r="E39" s="108">
        <v>20000</v>
      </c>
      <c r="F39" s="43">
        <v>19988</v>
      </c>
      <c r="G39" s="109">
        <f t="shared" si="1"/>
        <v>99.94</v>
      </c>
    </row>
    <row r="40" spans="1:7" ht="72" x14ac:dyDescent="0.35">
      <c r="A40" s="107" t="s">
        <v>162</v>
      </c>
      <c r="B40" s="119" t="s">
        <v>219</v>
      </c>
      <c r="C40" s="106">
        <v>200</v>
      </c>
      <c r="D40" s="108">
        <v>20000</v>
      </c>
      <c r="E40" s="108">
        <v>20000</v>
      </c>
      <c r="F40" s="43">
        <v>19988</v>
      </c>
      <c r="G40" s="109">
        <f t="shared" si="1"/>
        <v>99.94</v>
      </c>
    </row>
    <row r="41" spans="1:7" ht="136.19999999999999" customHeight="1" x14ac:dyDescent="0.35">
      <c r="A41" s="107" t="s">
        <v>252</v>
      </c>
      <c r="B41" s="119" t="s">
        <v>248</v>
      </c>
      <c r="C41" s="120"/>
      <c r="D41" s="108">
        <v>45100</v>
      </c>
      <c r="E41" s="108">
        <f t="shared" si="0"/>
        <v>45100</v>
      </c>
      <c r="F41" s="108">
        <v>44923</v>
      </c>
      <c r="G41" s="109">
        <f t="shared" si="1"/>
        <v>99.607538802660756</v>
      </c>
    </row>
    <row r="42" spans="1:7" ht="36" x14ac:dyDescent="0.35">
      <c r="A42" s="107" t="s">
        <v>253</v>
      </c>
      <c r="B42" s="119" t="s">
        <v>249</v>
      </c>
      <c r="C42" s="120"/>
      <c r="D42" s="108">
        <v>45100</v>
      </c>
      <c r="E42" s="108">
        <f t="shared" ref="E42" si="5">D42</f>
        <v>45100</v>
      </c>
      <c r="F42" s="108">
        <v>44923</v>
      </c>
      <c r="G42" s="109">
        <f t="shared" si="1"/>
        <v>99.607538802660756</v>
      </c>
    </row>
    <row r="43" spans="1:7" ht="126" x14ac:dyDescent="0.35">
      <c r="A43" s="107" t="s">
        <v>254</v>
      </c>
      <c r="B43" s="119" t="s">
        <v>250</v>
      </c>
      <c r="C43" s="120"/>
      <c r="D43" s="108">
        <v>35100</v>
      </c>
      <c r="E43" s="108">
        <v>35100</v>
      </c>
      <c r="F43" s="108">
        <v>35033</v>
      </c>
      <c r="G43" s="109">
        <f t="shared" si="1"/>
        <v>99.809116809116802</v>
      </c>
    </row>
    <row r="44" spans="1:7" ht="72" x14ac:dyDescent="0.35">
      <c r="A44" s="107" t="s">
        <v>255</v>
      </c>
      <c r="B44" s="119" t="s">
        <v>251</v>
      </c>
      <c r="C44" s="120"/>
      <c r="D44" s="108">
        <v>35100</v>
      </c>
      <c r="E44" s="108">
        <v>35100</v>
      </c>
      <c r="F44" s="108">
        <v>35033</v>
      </c>
      <c r="G44" s="109">
        <f t="shared" si="1"/>
        <v>99.809116809116802</v>
      </c>
    </row>
    <row r="45" spans="1:7" ht="72" x14ac:dyDescent="0.35">
      <c r="A45" s="107" t="s">
        <v>162</v>
      </c>
      <c r="B45" s="119" t="s">
        <v>251</v>
      </c>
      <c r="C45" s="106">
        <v>200</v>
      </c>
      <c r="D45" s="108">
        <v>35100</v>
      </c>
      <c r="E45" s="108">
        <v>35100</v>
      </c>
      <c r="F45" s="108">
        <v>35033</v>
      </c>
      <c r="G45" s="109">
        <f t="shared" si="1"/>
        <v>99.809116809116802</v>
      </c>
    </row>
    <row r="46" spans="1:7" s="105" customFormat="1" ht="61.8" customHeight="1" x14ac:dyDescent="0.35">
      <c r="A46" s="107" t="s">
        <v>311</v>
      </c>
      <c r="B46" s="119" t="s">
        <v>312</v>
      </c>
      <c r="C46" s="136"/>
      <c r="D46" s="108">
        <v>10000</v>
      </c>
      <c r="E46" s="43">
        <f t="shared" ref="E46" si="6">D46</f>
        <v>10000</v>
      </c>
      <c r="F46" s="108">
        <v>9890</v>
      </c>
      <c r="G46" s="135">
        <f t="shared" si="1"/>
        <v>98.9</v>
      </c>
    </row>
    <row r="47" spans="1:7" s="105" customFormat="1" ht="43.8" customHeight="1" x14ac:dyDescent="0.35">
      <c r="A47" s="107" t="s">
        <v>313</v>
      </c>
      <c r="B47" s="119" t="s">
        <v>314</v>
      </c>
      <c r="C47" s="136"/>
      <c r="D47" s="108">
        <v>10000</v>
      </c>
      <c r="E47" s="43">
        <f>D47</f>
        <v>10000</v>
      </c>
      <c r="F47" s="108">
        <v>9890</v>
      </c>
      <c r="G47" s="135">
        <f t="shared" si="1"/>
        <v>98.9</v>
      </c>
    </row>
    <row r="48" spans="1:7" s="105" customFormat="1" ht="82.8" customHeight="1" x14ac:dyDescent="0.35">
      <c r="A48" s="107" t="s">
        <v>162</v>
      </c>
      <c r="B48" s="119" t="s">
        <v>314</v>
      </c>
      <c r="C48" s="106">
        <v>200</v>
      </c>
      <c r="D48" s="108">
        <v>10000</v>
      </c>
      <c r="E48" s="43">
        <f>D48</f>
        <v>10000</v>
      </c>
      <c r="F48" s="108">
        <v>9890</v>
      </c>
      <c r="G48" s="135">
        <f t="shared" si="1"/>
        <v>98.9</v>
      </c>
    </row>
    <row r="49" spans="1:11" s="41" customFormat="1" ht="136.19999999999999" customHeight="1" x14ac:dyDescent="0.35">
      <c r="A49" s="107" t="s">
        <v>128</v>
      </c>
      <c r="B49" s="119" t="s">
        <v>176</v>
      </c>
      <c r="C49" s="120"/>
      <c r="D49" s="108">
        <v>267500</v>
      </c>
      <c r="E49" s="108">
        <f t="shared" ref="E49" si="7">D49</f>
        <v>267500</v>
      </c>
      <c r="F49" s="108">
        <v>267112.84999999998</v>
      </c>
      <c r="G49" s="109">
        <f t="shared" ref="G49:G53" si="8">F49/E49*100</f>
        <v>99.855271028037379</v>
      </c>
    </row>
    <row r="50" spans="1:11" s="41" customFormat="1" ht="36" x14ac:dyDescent="0.35">
      <c r="A50" s="107" t="s">
        <v>253</v>
      </c>
      <c r="B50" s="119" t="s">
        <v>177</v>
      </c>
      <c r="C50" s="120"/>
      <c r="D50" s="108">
        <v>267500</v>
      </c>
      <c r="E50" s="108">
        <f t="shared" ref="E50:E53" si="9">D50</f>
        <v>267500</v>
      </c>
      <c r="F50" s="108">
        <v>267112.84999999998</v>
      </c>
      <c r="G50" s="109">
        <f t="shared" si="8"/>
        <v>99.855271028037379</v>
      </c>
    </row>
    <row r="51" spans="1:11" s="41" customFormat="1" ht="162" x14ac:dyDescent="0.35">
      <c r="A51" s="107" t="s">
        <v>178</v>
      </c>
      <c r="B51" s="119" t="s">
        <v>179</v>
      </c>
      <c r="C51" s="120"/>
      <c r="D51" s="108">
        <v>267500</v>
      </c>
      <c r="E51" s="108">
        <f t="shared" si="9"/>
        <v>267500</v>
      </c>
      <c r="F51" s="108">
        <v>267112.84999999998</v>
      </c>
      <c r="G51" s="109">
        <f t="shared" si="8"/>
        <v>99.855271028037379</v>
      </c>
    </row>
    <row r="52" spans="1:11" s="41" customFormat="1" ht="90" x14ac:dyDescent="0.35">
      <c r="A52" s="107" t="s">
        <v>13</v>
      </c>
      <c r="B52" s="119" t="s">
        <v>180</v>
      </c>
      <c r="C52" s="120"/>
      <c r="D52" s="108">
        <v>267500</v>
      </c>
      <c r="E52" s="108">
        <f t="shared" si="9"/>
        <v>267500</v>
      </c>
      <c r="F52" s="108">
        <v>267112.84999999998</v>
      </c>
      <c r="G52" s="109">
        <f t="shared" si="8"/>
        <v>99.855271028037379</v>
      </c>
    </row>
    <row r="53" spans="1:11" s="41" customFormat="1" ht="72" x14ac:dyDescent="0.35">
      <c r="A53" s="107" t="s">
        <v>162</v>
      </c>
      <c r="B53" s="119" t="s">
        <v>180</v>
      </c>
      <c r="C53" s="106">
        <v>200</v>
      </c>
      <c r="D53" s="108">
        <v>267500</v>
      </c>
      <c r="E53" s="108">
        <f t="shared" si="9"/>
        <v>267500</v>
      </c>
      <c r="F53" s="108">
        <v>267112.84999999998</v>
      </c>
      <c r="G53" s="109">
        <f t="shared" si="8"/>
        <v>99.855271028037379</v>
      </c>
    </row>
    <row r="54" spans="1:11" ht="124.95" customHeight="1" x14ac:dyDescent="0.35">
      <c r="A54" s="107" t="s">
        <v>130</v>
      </c>
      <c r="B54" s="119" t="s">
        <v>182</v>
      </c>
      <c r="C54" s="120"/>
      <c r="D54" s="108">
        <v>2491751.39</v>
      </c>
      <c r="E54" s="108">
        <f t="shared" si="0"/>
        <v>2491751.39</v>
      </c>
      <c r="F54" s="108">
        <v>2405945.9900000002</v>
      </c>
      <c r="G54" s="109">
        <f t="shared" si="1"/>
        <v>96.556422107584339</v>
      </c>
    </row>
    <row r="55" spans="1:11" ht="36" x14ac:dyDescent="0.35">
      <c r="A55" s="107" t="s">
        <v>253</v>
      </c>
      <c r="B55" s="119" t="s">
        <v>183</v>
      </c>
      <c r="C55" s="120"/>
      <c r="D55" s="108">
        <v>2491751.39</v>
      </c>
      <c r="E55" s="108">
        <f t="shared" ref="E55:E58" si="10">D55</f>
        <v>2491751.39</v>
      </c>
      <c r="F55" s="108">
        <v>2405945.9900000002</v>
      </c>
      <c r="G55" s="109">
        <f t="shared" si="1"/>
        <v>96.556422107584339</v>
      </c>
    </row>
    <row r="56" spans="1:11" ht="144" x14ac:dyDescent="0.35">
      <c r="A56" s="107" t="s">
        <v>237</v>
      </c>
      <c r="B56" s="119" t="s">
        <v>185</v>
      </c>
      <c r="C56" s="120"/>
      <c r="D56" s="108">
        <v>2491751.39</v>
      </c>
      <c r="E56" s="108">
        <f t="shared" si="10"/>
        <v>2491751.39</v>
      </c>
      <c r="F56" s="108">
        <v>2405945.9900000002</v>
      </c>
      <c r="G56" s="109">
        <f t="shared" si="1"/>
        <v>96.556422107584339</v>
      </c>
    </row>
    <row r="57" spans="1:11" ht="157.80000000000001" customHeight="1" x14ac:dyDescent="0.35">
      <c r="A57" s="107" t="s">
        <v>59</v>
      </c>
      <c r="B57" s="119" t="s">
        <v>186</v>
      </c>
      <c r="C57" s="120"/>
      <c r="D57" s="108">
        <v>2491751.39</v>
      </c>
      <c r="E57" s="108">
        <f t="shared" si="10"/>
        <v>2491751.39</v>
      </c>
      <c r="F57" s="108">
        <v>2405945.9900000002</v>
      </c>
      <c r="G57" s="109">
        <f t="shared" si="1"/>
        <v>96.556422107584339</v>
      </c>
    </row>
    <row r="58" spans="1:11" ht="72" x14ac:dyDescent="0.35">
      <c r="A58" s="107" t="s">
        <v>162</v>
      </c>
      <c r="B58" s="119" t="s">
        <v>186</v>
      </c>
      <c r="C58" s="106">
        <v>200</v>
      </c>
      <c r="D58" s="108">
        <v>2337151.39</v>
      </c>
      <c r="E58" s="108">
        <f t="shared" si="10"/>
        <v>2337151.39</v>
      </c>
      <c r="F58" s="108">
        <v>2251345.9900000002</v>
      </c>
      <c r="G58" s="109">
        <f t="shared" si="1"/>
        <v>96.328633208480355</v>
      </c>
      <c r="K58" s="137"/>
    </row>
    <row r="59" spans="1:11" ht="145.19999999999999" hidden="1" customHeight="1" x14ac:dyDescent="0.35">
      <c r="A59" s="107" t="s">
        <v>131</v>
      </c>
      <c r="B59" s="119" t="s">
        <v>187</v>
      </c>
      <c r="C59" s="120"/>
      <c r="D59" s="108">
        <v>59200</v>
      </c>
      <c r="E59" s="108">
        <f t="shared" si="0"/>
        <v>59200</v>
      </c>
      <c r="F59" s="108">
        <v>59136.97</v>
      </c>
      <c r="G59" s="109">
        <f t="shared" si="1"/>
        <v>99.8935304054054</v>
      </c>
    </row>
    <row r="60" spans="1:11" ht="36" hidden="1" x14ac:dyDescent="0.35">
      <c r="A60" s="107" t="s">
        <v>253</v>
      </c>
      <c r="B60" s="119" t="s">
        <v>188</v>
      </c>
      <c r="C60" s="120"/>
      <c r="D60" s="108">
        <v>59200</v>
      </c>
      <c r="E60" s="108">
        <f t="shared" si="0"/>
        <v>59200</v>
      </c>
      <c r="F60" s="108">
        <v>59136.97</v>
      </c>
      <c r="G60" s="109">
        <f t="shared" si="1"/>
        <v>99.8935304054054</v>
      </c>
    </row>
    <row r="61" spans="1:11" ht="90" hidden="1" x14ac:dyDescent="0.35">
      <c r="A61" s="107" t="s">
        <v>238</v>
      </c>
      <c r="B61" s="119" t="s">
        <v>189</v>
      </c>
      <c r="C61" s="120"/>
      <c r="D61" s="108">
        <v>59200</v>
      </c>
      <c r="E61" s="108">
        <f t="shared" si="0"/>
        <v>59200</v>
      </c>
      <c r="F61" s="108">
        <v>59136.97</v>
      </c>
      <c r="G61" s="109">
        <f t="shared" si="1"/>
        <v>99.8935304054054</v>
      </c>
    </row>
    <row r="62" spans="1:11" ht="72" hidden="1" x14ac:dyDescent="0.35">
      <c r="A62" s="107" t="s">
        <v>132</v>
      </c>
      <c r="B62" s="119" t="s">
        <v>190</v>
      </c>
      <c r="C62" s="120"/>
      <c r="D62" s="108">
        <v>59200</v>
      </c>
      <c r="E62" s="108">
        <f t="shared" si="0"/>
        <v>59200</v>
      </c>
      <c r="F62" s="108">
        <v>59136.97</v>
      </c>
      <c r="G62" s="109">
        <f t="shared" si="1"/>
        <v>99.8935304054054</v>
      </c>
    </row>
    <row r="63" spans="1:11" ht="72" hidden="1" x14ac:dyDescent="0.35">
      <c r="A63" s="118" t="s">
        <v>162</v>
      </c>
      <c r="B63" s="119" t="s">
        <v>190</v>
      </c>
      <c r="C63" s="106">
        <v>200</v>
      </c>
      <c r="D63" s="108">
        <v>9200</v>
      </c>
      <c r="E63" s="108">
        <f t="shared" si="0"/>
        <v>9200</v>
      </c>
      <c r="F63" s="108">
        <v>9136.9699999999993</v>
      </c>
      <c r="G63" s="109">
        <f t="shared" si="1"/>
        <v>99.314891304347825</v>
      </c>
    </row>
    <row r="64" spans="1:11" ht="36" hidden="1" x14ac:dyDescent="0.35">
      <c r="A64" s="107" t="s">
        <v>9</v>
      </c>
      <c r="B64" s="119" t="s">
        <v>190</v>
      </c>
      <c r="C64" s="106">
        <v>800</v>
      </c>
      <c r="D64" s="108">
        <v>50000</v>
      </c>
      <c r="E64" s="108">
        <f t="shared" si="0"/>
        <v>50000</v>
      </c>
      <c r="F64" s="108">
        <v>50000</v>
      </c>
      <c r="G64" s="109">
        <f t="shared" si="1"/>
        <v>100</v>
      </c>
    </row>
    <row r="65" spans="1:7" s="104" customFormat="1" ht="108" hidden="1" x14ac:dyDescent="0.35">
      <c r="A65" s="107" t="s">
        <v>131</v>
      </c>
      <c r="B65" s="119" t="s">
        <v>187</v>
      </c>
      <c r="C65" s="120"/>
      <c r="D65" s="108"/>
      <c r="E65" s="108">
        <v>290200</v>
      </c>
      <c r="F65" s="108"/>
      <c r="G65" s="109">
        <f t="shared" si="1"/>
        <v>0</v>
      </c>
    </row>
    <row r="66" spans="1:7" s="104" customFormat="1" ht="43.2" hidden="1" customHeight="1" x14ac:dyDescent="0.35">
      <c r="A66" s="107" t="s">
        <v>253</v>
      </c>
      <c r="B66" s="119" t="s">
        <v>188</v>
      </c>
      <c r="C66" s="120"/>
      <c r="D66" s="108"/>
      <c r="E66" s="108">
        <v>290200</v>
      </c>
      <c r="F66" s="108"/>
      <c r="G66" s="109">
        <f t="shared" si="1"/>
        <v>0</v>
      </c>
    </row>
    <row r="67" spans="1:7" s="105" customFormat="1" ht="64.8" hidden="1" customHeight="1" x14ac:dyDescent="0.35">
      <c r="A67" s="107" t="s">
        <v>260</v>
      </c>
      <c r="B67" s="119" t="s">
        <v>261</v>
      </c>
      <c r="C67" s="120"/>
      <c r="D67" s="108"/>
      <c r="E67" s="108">
        <v>170000</v>
      </c>
      <c r="F67" s="108"/>
      <c r="G67" s="109">
        <f t="shared" si="1"/>
        <v>0</v>
      </c>
    </row>
    <row r="68" spans="1:7" s="105" customFormat="1" ht="67.2" hidden="1" customHeight="1" x14ac:dyDescent="0.35">
      <c r="A68" s="107" t="s">
        <v>262</v>
      </c>
      <c r="B68" s="119" t="s">
        <v>263</v>
      </c>
      <c r="C68" s="120"/>
      <c r="D68" s="108"/>
      <c r="E68" s="108">
        <v>170000</v>
      </c>
      <c r="F68" s="108"/>
      <c r="G68" s="109">
        <f t="shared" si="1"/>
        <v>0</v>
      </c>
    </row>
    <row r="69" spans="1:7" s="105" customFormat="1" ht="81" hidden="1" customHeight="1" x14ac:dyDescent="0.35">
      <c r="A69" s="118" t="s">
        <v>162</v>
      </c>
      <c r="B69" s="119" t="s">
        <v>263</v>
      </c>
      <c r="C69" s="106">
        <v>200</v>
      </c>
      <c r="D69" s="108"/>
      <c r="E69" s="108">
        <v>170000</v>
      </c>
      <c r="F69" s="108"/>
      <c r="G69" s="109">
        <f t="shared" si="1"/>
        <v>0</v>
      </c>
    </row>
    <row r="70" spans="1:7" s="104" customFormat="1" ht="105" hidden="1" customHeight="1" x14ac:dyDescent="0.35">
      <c r="A70" s="107" t="s">
        <v>264</v>
      </c>
      <c r="B70" s="119" t="s">
        <v>189</v>
      </c>
      <c r="C70" s="120"/>
      <c r="D70" s="108"/>
      <c r="E70" s="108">
        <v>120200</v>
      </c>
      <c r="F70" s="108"/>
      <c r="G70" s="109">
        <f t="shared" si="1"/>
        <v>0</v>
      </c>
    </row>
    <row r="71" spans="1:7" s="104" customFormat="1" ht="85.2" hidden="1" customHeight="1" x14ac:dyDescent="0.35">
      <c r="A71" s="107" t="s">
        <v>132</v>
      </c>
      <c r="B71" s="119" t="s">
        <v>190</v>
      </c>
      <c r="C71" s="120"/>
      <c r="D71" s="108"/>
      <c r="E71" s="108">
        <v>120200</v>
      </c>
      <c r="F71" s="108"/>
      <c r="G71" s="109">
        <f t="shared" si="1"/>
        <v>0</v>
      </c>
    </row>
    <row r="72" spans="1:7" s="104" customFormat="1" ht="82.2" hidden="1" customHeight="1" x14ac:dyDescent="0.35">
      <c r="A72" s="118" t="s">
        <v>162</v>
      </c>
      <c r="B72" s="119" t="s">
        <v>190</v>
      </c>
      <c r="C72" s="106">
        <v>200</v>
      </c>
      <c r="D72" s="108"/>
      <c r="E72" s="108">
        <v>120200</v>
      </c>
      <c r="F72" s="108">
        <v>120198.27</v>
      </c>
      <c r="G72" s="109">
        <f t="shared" si="1"/>
        <v>99.998560732113148</v>
      </c>
    </row>
    <row r="73" spans="1:7" s="105" customFormat="1" ht="82.2" customHeight="1" x14ac:dyDescent="0.35">
      <c r="A73" s="107" t="s">
        <v>233</v>
      </c>
      <c r="B73" s="119" t="s">
        <v>186</v>
      </c>
      <c r="C73" s="106">
        <v>400</v>
      </c>
      <c r="D73" s="108">
        <v>154600</v>
      </c>
      <c r="E73" s="108">
        <v>154600</v>
      </c>
      <c r="F73" s="108">
        <v>154600</v>
      </c>
      <c r="G73" s="109">
        <f t="shared" si="1"/>
        <v>100</v>
      </c>
    </row>
    <row r="74" spans="1:7" ht="139.19999999999999" customHeight="1" x14ac:dyDescent="0.35">
      <c r="A74" s="107" t="s">
        <v>125</v>
      </c>
      <c r="B74" s="119" t="s">
        <v>167</v>
      </c>
      <c r="C74" s="120"/>
      <c r="D74" s="108">
        <v>14347614.1</v>
      </c>
      <c r="E74" s="108">
        <f t="shared" si="0"/>
        <v>14347614.1</v>
      </c>
      <c r="F74" s="108">
        <v>14343109.960000001</v>
      </c>
      <c r="G74" s="109">
        <f t="shared" si="1"/>
        <v>99.968607045264761</v>
      </c>
    </row>
    <row r="75" spans="1:7" ht="36" x14ac:dyDescent="0.35">
      <c r="A75" s="107" t="s">
        <v>253</v>
      </c>
      <c r="B75" s="119" t="s">
        <v>168</v>
      </c>
      <c r="C75" s="120"/>
      <c r="D75" s="108">
        <v>14347614.1</v>
      </c>
      <c r="E75" s="108">
        <f t="shared" ref="E75" si="11">D75</f>
        <v>14347614.1</v>
      </c>
      <c r="F75" s="108">
        <v>14343109.960000001</v>
      </c>
      <c r="G75" s="109">
        <f t="shared" si="1"/>
        <v>99.968607045264761</v>
      </c>
    </row>
    <row r="76" spans="1:7" ht="72" x14ac:dyDescent="0.35">
      <c r="A76" s="107" t="s">
        <v>169</v>
      </c>
      <c r="B76" s="119" t="s">
        <v>170</v>
      </c>
      <c r="C76" s="120"/>
      <c r="D76" s="108">
        <v>2297407</v>
      </c>
      <c r="E76" s="108">
        <v>2297407</v>
      </c>
      <c r="F76" s="108">
        <v>2297407</v>
      </c>
      <c r="G76" s="109">
        <f t="shared" si="1"/>
        <v>100</v>
      </c>
    </row>
    <row r="77" spans="1:7" ht="54" x14ac:dyDescent="0.35">
      <c r="A77" s="107" t="s">
        <v>52</v>
      </c>
      <c r="B77" s="119" t="s">
        <v>171</v>
      </c>
      <c r="C77" s="120"/>
      <c r="D77" s="108">
        <v>2297407</v>
      </c>
      <c r="E77" s="108">
        <v>2297407</v>
      </c>
      <c r="F77" s="108">
        <v>2297407</v>
      </c>
      <c r="G77" s="109">
        <f t="shared" si="1"/>
        <v>100</v>
      </c>
    </row>
    <row r="78" spans="1:7" ht="184.2" customHeight="1" x14ac:dyDescent="0.35">
      <c r="A78" s="107" t="s">
        <v>53</v>
      </c>
      <c r="B78" s="119" t="s">
        <v>171</v>
      </c>
      <c r="C78" s="106">
        <v>100</v>
      </c>
      <c r="D78" s="108">
        <v>2297407</v>
      </c>
      <c r="E78" s="108">
        <v>2297407</v>
      </c>
      <c r="F78" s="108">
        <v>2297407</v>
      </c>
      <c r="G78" s="109">
        <f t="shared" si="1"/>
        <v>100</v>
      </c>
    </row>
    <row r="79" spans="1:7" s="105" customFormat="1" ht="18" customHeight="1" x14ac:dyDescent="0.3">
      <c r="A79" s="115">
        <v>1</v>
      </c>
      <c r="B79" s="121">
        <v>2</v>
      </c>
      <c r="C79" s="115">
        <v>3</v>
      </c>
      <c r="D79" s="121">
        <v>4</v>
      </c>
      <c r="E79" s="115">
        <v>5</v>
      </c>
      <c r="F79" s="115">
        <v>6</v>
      </c>
      <c r="G79" s="115">
        <v>7</v>
      </c>
    </row>
    <row r="80" spans="1:7" ht="72" x14ac:dyDescent="0.35">
      <c r="A80" s="107" t="s">
        <v>172</v>
      </c>
      <c r="B80" s="119" t="s">
        <v>173</v>
      </c>
      <c r="C80" s="120"/>
      <c r="D80" s="108">
        <v>3421363.64</v>
      </c>
      <c r="E80" s="108">
        <v>3421363.64</v>
      </c>
      <c r="F80" s="124">
        <v>3416913.17</v>
      </c>
      <c r="G80" s="109">
        <f t="shared" si="1"/>
        <v>99.869921163948533</v>
      </c>
    </row>
    <row r="81" spans="1:7" ht="54" x14ac:dyDescent="0.35">
      <c r="A81" s="107" t="s">
        <v>52</v>
      </c>
      <c r="B81" s="119" t="s">
        <v>174</v>
      </c>
      <c r="C81" s="120"/>
      <c r="D81" s="108">
        <v>3417563.64</v>
      </c>
      <c r="E81" s="108">
        <f t="shared" si="0"/>
        <v>3417563.64</v>
      </c>
      <c r="F81" s="108">
        <v>3413113.17</v>
      </c>
      <c r="G81" s="109">
        <f t="shared" si="1"/>
        <v>99.869776528872478</v>
      </c>
    </row>
    <row r="82" spans="1:7" ht="180" x14ac:dyDescent="0.35">
      <c r="A82" s="107" t="s">
        <v>53</v>
      </c>
      <c r="B82" s="119" t="s">
        <v>174</v>
      </c>
      <c r="C82" s="106">
        <v>100</v>
      </c>
      <c r="D82" s="108">
        <v>2884720.6400000001</v>
      </c>
      <c r="E82" s="108">
        <f t="shared" si="0"/>
        <v>2884720.6400000001</v>
      </c>
      <c r="F82" s="108">
        <v>2884720.6400000001</v>
      </c>
      <c r="G82" s="109">
        <f t="shared" si="1"/>
        <v>100</v>
      </c>
    </row>
    <row r="83" spans="1:7" ht="72" x14ac:dyDescent="0.35">
      <c r="A83" s="107" t="s">
        <v>162</v>
      </c>
      <c r="B83" s="119" t="s">
        <v>174</v>
      </c>
      <c r="C83" s="106">
        <v>200</v>
      </c>
      <c r="D83" s="108">
        <v>519343</v>
      </c>
      <c r="E83" s="108">
        <f t="shared" si="0"/>
        <v>519343</v>
      </c>
      <c r="F83" s="108">
        <v>515146.93</v>
      </c>
      <c r="G83" s="109">
        <f t="shared" si="1"/>
        <v>99.192042638487479</v>
      </c>
    </row>
    <row r="84" spans="1:7" ht="36" x14ac:dyDescent="0.35">
      <c r="A84" s="107" t="s">
        <v>9</v>
      </c>
      <c r="B84" s="119" t="s">
        <v>174</v>
      </c>
      <c r="C84" s="106">
        <v>800</v>
      </c>
      <c r="D84" s="108">
        <v>13500</v>
      </c>
      <c r="E84" s="108">
        <f t="shared" si="0"/>
        <v>13500</v>
      </c>
      <c r="F84" s="108">
        <v>13245.6</v>
      </c>
      <c r="G84" s="109">
        <f t="shared" si="1"/>
        <v>98.115555555555559</v>
      </c>
    </row>
    <row r="85" spans="1:7" ht="90" x14ac:dyDescent="0.35">
      <c r="A85" s="107" t="s">
        <v>16</v>
      </c>
      <c r="B85" s="119" t="s">
        <v>181</v>
      </c>
      <c r="C85" s="120"/>
      <c r="D85" s="108">
        <v>221700</v>
      </c>
      <c r="E85" s="108">
        <v>221700</v>
      </c>
      <c r="F85" s="108">
        <v>221700</v>
      </c>
      <c r="G85" s="109">
        <f t="shared" si="1"/>
        <v>100</v>
      </c>
    </row>
    <row r="86" spans="1:7" ht="180" customHeight="1" x14ac:dyDescent="0.35">
      <c r="A86" s="107" t="s">
        <v>53</v>
      </c>
      <c r="B86" s="119" t="s">
        <v>181</v>
      </c>
      <c r="C86" s="106">
        <v>100</v>
      </c>
      <c r="D86" s="108">
        <v>221700</v>
      </c>
      <c r="E86" s="108">
        <v>221700</v>
      </c>
      <c r="F86" s="108">
        <v>221700</v>
      </c>
      <c r="G86" s="109">
        <f t="shared" si="1"/>
        <v>100</v>
      </c>
    </row>
    <row r="87" spans="1:7" ht="126" x14ac:dyDescent="0.35">
      <c r="A87" s="107" t="s">
        <v>127</v>
      </c>
      <c r="B87" s="119" t="s">
        <v>175</v>
      </c>
      <c r="C87" s="120"/>
      <c r="D87" s="108">
        <v>3800</v>
      </c>
      <c r="E87" s="108">
        <f t="shared" si="0"/>
        <v>3800</v>
      </c>
      <c r="F87" s="108">
        <v>3800</v>
      </c>
      <c r="G87" s="109">
        <f t="shared" si="1"/>
        <v>100</v>
      </c>
    </row>
    <row r="88" spans="1:7" ht="72" x14ac:dyDescent="0.35">
      <c r="A88" s="107" t="s">
        <v>162</v>
      </c>
      <c r="B88" s="119" t="s">
        <v>175</v>
      </c>
      <c r="C88" s="106">
        <v>200</v>
      </c>
      <c r="D88" s="108">
        <v>3800</v>
      </c>
      <c r="E88" s="108">
        <f t="shared" si="0"/>
        <v>3800</v>
      </c>
      <c r="F88" s="108">
        <v>3800</v>
      </c>
      <c r="G88" s="109">
        <f t="shared" si="1"/>
        <v>100</v>
      </c>
    </row>
    <row r="89" spans="1:7" s="105" customFormat="1" ht="18" x14ac:dyDescent="0.35">
      <c r="A89" s="107" t="s">
        <v>304</v>
      </c>
      <c r="B89" s="119" t="s">
        <v>305</v>
      </c>
      <c r="C89" s="106"/>
      <c r="D89" s="108">
        <v>336000</v>
      </c>
      <c r="E89" s="43">
        <f t="shared" si="0"/>
        <v>336000</v>
      </c>
      <c r="F89" s="108">
        <v>336000</v>
      </c>
      <c r="G89" s="135">
        <f t="shared" si="1"/>
        <v>100</v>
      </c>
    </row>
    <row r="90" spans="1:7" s="105" customFormat="1" ht="54" x14ac:dyDescent="0.35">
      <c r="A90" s="107" t="s">
        <v>306</v>
      </c>
      <c r="B90" s="119" t="s">
        <v>307</v>
      </c>
      <c r="C90" s="106"/>
      <c r="D90" s="108">
        <v>135000</v>
      </c>
      <c r="E90" s="43">
        <f t="shared" si="0"/>
        <v>135000</v>
      </c>
      <c r="F90" s="108">
        <v>135000</v>
      </c>
      <c r="G90" s="135">
        <f t="shared" si="1"/>
        <v>100</v>
      </c>
    </row>
    <row r="91" spans="1:7" s="105" customFormat="1" ht="36" x14ac:dyDescent="0.35">
      <c r="A91" s="107" t="s">
        <v>9</v>
      </c>
      <c r="B91" s="119" t="s">
        <v>307</v>
      </c>
      <c r="C91" s="106">
        <v>800</v>
      </c>
      <c r="D91" s="108">
        <v>135000</v>
      </c>
      <c r="E91" s="43">
        <f>D91</f>
        <v>135000</v>
      </c>
      <c r="F91" s="108">
        <v>135000</v>
      </c>
      <c r="G91" s="135">
        <f>F91/E91*100</f>
        <v>100</v>
      </c>
    </row>
    <row r="92" spans="1:7" s="105" customFormat="1" ht="72" x14ac:dyDescent="0.35">
      <c r="A92" s="107" t="s">
        <v>308</v>
      </c>
      <c r="B92" s="119" t="s">
        <v>309</v>
      </c>
      <c r="C92" s="106"/>
      <c r="D92" s="108">
        <v>201000</v>
      </c>
      <c r="E92" s="43">
        <f t="shared" ref="E92" si="12">D92</f>
        <v>201000</v>
      </c>
      <c r="F92" s="108">
        <v>201000</v>
      </c>
      <c r="G92" s="135">
        <f t="shared" ref="G92:G93" si="13">F92/E92*100</f>
        <v>100</v>
      </c>
    </row>
    <row r="93" spans="1:7" s="105" customFormat="1" ht="36" x14ac:dyDescent="0.35">
      <c r="A93" s="107" t="s">
        <v>9</v>
      </c>
      <c r="B93" s="119" t="s">
        <v>309</v>
      </c>
      <c r="C93" s="106">
        <v>800</v>
      </c>
      <c r="D93" s="108">
        <v>201000</v>
      </c>
      <c r="E93" s="43">
        <f>D93</f>
        <v>201000</v>
      </c>
      <c r="F93" s="108">
        <v>201000</v>
      </c>
      <c r="G93" s="135">
        <f t="shared" si="13"/>
        <v>100</v>
      </c>
    </row>
    <row r="94" spans="1:7" ht="108" x14ac:dyDescent="0.35">
      <c r="A94" s="107" t="s">
        <v>229</v>
      </c>
      <c r="B94" s="119" t="s">
        <v>230</v>
      </c>
      <c r="C94" s="120"/>
      <c r="D94" s="108">
        <v>1030</v>
      </c>
      <c r="E94" s="108">
        <f t="shared" si="0"/>
        <v>1030</v>
      </c>
      <c r="F94" s="108">
        <v>1026.33</v>
      </c>
      <c r="G94" s="109">
        <f t="shared" si="1"/>
        <v>99.643689320388347</v>
      </c>
    </row>
    <row r="95" spans="1:7" ht="36" x14ac:dyDescent="0.35">
      <c r="A95" s="107" t="s">
        <v>63</v>
      </c>
      <c r="B95" s="119" t="s">
        <v>231</v>
      </c>
      <c r="C95" s="120"/>
      <c r="D95" s="108">
        <v>1030</v>
      </c>
      <c r="E95" s="108">
        <f t="shared" ref="E95:E96" si="14">D95</f>
        <v>1030</v>
      </c>
      <c r="F95" s="108">
        <v>1026.33</v>
      </c>
      <c r="G95" s="109">
        <f t="shared" si="1"/>
        <v>99.643689320388347</v>
      </c>
    </row>
    <row r="96" spans="1:7" ht="54" x14ac:dyDescent="0.35">
      <c r="A96" s="107" t="s">
        <v>35</v>
      </c>
      <c r="B96" s="119" t="s">
        <v>231</v>
      </c>
      <c r="C96" s="106">
        <v>700</v>
      </c>
      <c r="D96" s="108">
        <v>1030</v>
      </c>
      <c r="E96" s="108">
        <f t="shared" si="14"/>
        <v>1030</v>
      </c>
      <c r="F96" s="108">
        <v>1026.33</v>
      </c>
      <c r="G96" s="109">
        <f t="shared" si="1"/>
        <v>99.643689320388347</v>
      </c>
    </row>
    <row r="97" spans="1:7" s="105" customFormat="1" ht="54" x14ac:dyDescent="0.35">
      <c r="A97" s="107" t="s">
        <v>203</v>
      </c>
      <c r="B97" s="119" t="s">
        <v>258</v>
      </c>
      <c r="C97" s="106"/>
      <c r="D97" s="108">
        <v>8070113.46</v>
      </c>
      <c r="E97" s="108">
        <f t="shared" ref="E97" si="15">D97</f>
        <v>8070113.46</v>
      </c>
      <c r="F97" s="108">
        <v>8070063.46</v>
      </c>
      <c r="G97" s="109">
        <f t="shared" si="1"/>
        <v>99.999380430024345</v>
      </c>
    </row>
    <row r="98" spans="1:7" s="105" customFormat="1" ht="144" x14ac:dyDescent="0.35">
      <c r="A98" s="123" t="s">
        <v>236</v>
      </c>
      <c r="B98" s="119" t="s">
        <v>259</v>
      </c>
      <c r="C98" s="106"/>
      <c r="D98" s="108">
        <v>8070113.46</v>
      </c>
      <c r="E98" s="108">
        <f t="shared" ref="E98" si="16">D98</f>
        <v>8070113.46</v>
      </c>
      <c r="F98" s="108">
        <v>8070063.46</v>
      </c>
      <c r="G98" s="109">
        <f t="shared" si="1"/>
        <v>99.999380430024345</v>
      </c>
    </row>
    <row r="99" spans="1:7" s="105" customFormat="1" ht="180" x14ac:dyDescent="0.35">
      <c r="A99" s="107" t="s">
        <v>53</v>
      </c>
      <c r="B99" s="119" t="s">
        <v>259</v>
      </c>
      <c r="C99" s="106">
        <v>100</v>
      </c>
      <c r="D99" s="108">
        <v>7831713.46</v>
      </c>
      <c r="E99" s="108">
        <f t="shared" ref="E99:E100" si="17">D99</f>
        <v>7831713.46</v>
      </c>
      <c r="F99" s="108">
        <v>7831713.46</v>
      </c>
      <c r="G99" s="109">
        <f t="shared" si="1"/>
        <v>100</v>
      </c>
    </row>
    <row r="100" spans="1:7" s="105" customFormat="1" ht="72" x14ac:dyDescent="0.35">
      <c r="A100" s="118" t="s">
        <v>162</v>
      </c>
      <c r="B100" s="119" t="s">
        <v>259</v>
      </c>
      <c r="C100" s="106">
        <v>200</v>
      </c>
      <c r="D100" s="108">
        <v>238400</v>
      </c>
      <c r="E100" s="108">
        <f t="shared" si="17"/>
        <v>238400</v>
      </c>
      <c r="F100" s="108">
        <v>238350</v>
      </c>
      <c r="G100" s="109">
        <f t="shared" si="1"/>
        <v>99.979026845637591</v>
      </c>
    </row>
    <row r="101" spans="1:7" ht="124.2" customHeight="1" x14ac:dyDescent="0.35">
      <c r="A101" s="107" t="s">
        <v>133</v>
      </c>
      <c r="B101" s="119" t="s">
        <v>191</v>
      </c>
      <c r="C101" s="120"/>
      <c r="D101" s="108">
        <v>6974931.1900000004</v>
      </c>
      <c r="E101" s="108">
        <f t="shared" si="0"/>
        <v>6974931.1900000004</v>
      </c>
      <c r="F101" s="108">
        <v>6631755.4900000002</v>
      </c>
      <c r="G101" s="109">
        <f t="shared" si="1"/>
        <v>95.079869741338612</v>
      </c>
    </row>
    <row r="102" spans="1:7" ht="36" x14ac:dyDescent="0.35">
      <c r="A102" s="107" t="s">
        <v>134</v>
      </c>
      <c r="B102" s="119" t="s">
        <v>192</v>
      </c>
      <c r="C102" s="120"/>
      <c r="D102" s="108">
        <v>636355</v>
      </c>
      <c r="E102" s="108">
        <f t="shared" ref="E102:E103" si="18">D102</f>
        <v>636355</v>
      </c>
      <c r="F102" s="108">
        <v>636314</v>
      </c>
      <c r="G102" s="109">
        <f t="shared" si="1"/>
        <v>99.993557055417185</v>
      </c>
    </row>
    <row r="103" spans="1:7" ht="108" x14ac:dyDescent="0.35">
      <c r="A103" s="107" t="s">
        <v>193</v>
      </c>
      <c r="B103" s="119" t="s">
        <v>194</v>
      </c>
      <c r="C103" s="120"/>
      <c r="D103" s="108">
        <v>636355</v>
      </c>
      <c r="E103" s="108">
        <f t="shared" si="18"/>
        <v>636355</v>
      </c>
      <c r="F103" s="108">
        <v>636314</v>
      </c>
      <c r="G103" s="109">
        <f t="shared" si="1"/>
        <v>99.993557055417185</v>
      </c>
    </row>
    <row r="104" spans="1:7" s="41" customFormat="1" ht="54" x14ac:dyDescent="0.35">
      <c r="A104" s="107" t="s">
        <v>135</v>
      </c>
      <c r="B104" s="119" t="s">
        <v>195</v>
      </c>
      <c r="C104" s="106"/>
      <c r="D104" s="108">
        <v>636355</v>
      </c>
      <c r="E104" s="108">
        <f t="shared" ref="E104" si="19">D104</f>
        <v>636355</v>
      </c>
      <c r="F104" s="108">
        <v>636314</v>
      </c>
      <c r="G104" s="109">
        <f t="shared" si="1"/>
        <v>99.993557055417185</v>
      </c>
    </row>
    <row r="105" spans="1:7" s="41" customFormat="1" ht="72" x14ac:dyDescent="0.35">
      <c r="A105" s="107" t="s">
        <v>162</v>
      </c>
      <c r="B105" s="119" t="s">
        <v>195</v>
      </c>
      <c r="C105" s="106">
        <v>200</v>
      </c>
      <c r="D105" s="108">
        <v>636355</v>
      </c>
      <c r="E105" s="108">
        <f t="shared" ref="E105" si="20">D105</f>
        <v>636355</v>
      </c>
      <c r="F105" s="108">
        <v>636314</v>
      </c>
      <c r="G105" s="109">
        <f t="shared" si="1"/>
        <v>99.993557055417185</v>
      </c>
    </row>
    <row r="106" spans="1:7" ht="54" x14ac:dyDescent="0.35">
      <c r="A106" s="107" t="s">
        <v>136</v>
      </c>
      <c r="B106" s="119" t="s">
        <v>196</v>
      </c>
      <c r="C106" s="120"/>
      <c r="D106" s="108">
        <v>571500</v>
      </c>
      <c r="E106" s="108">
        <f t="shared" ref="E106:E135" si="21">D106</f>
        <v>571500</v>
      </c>
      <c r="F106" s="108">
        <v>557886.71999999997</v>
      </c>
      <c r="G106" s="109">
        <f t="shared" ref="G106:G137" si="22">F106/E106*100</f>
        <v>97.617973753280836</v>
      </c>
    </row>
    <row r="107" spans="1:7" ht="90" x14ac:dyDescent="0.35">
      <c r="A107" s="107" t="s">
        <v>197</v>
      </c>
      <c r="B107" s="119" t="s">
        <v>198</v>
      </c>
      <c r="C107" s="120"/>
      <c r="D107" s="108">
        <v>571500</v>
      </c>
      <c r="E107" s="108">
        <f t="shared" ref="E107" si="23">D107</f>
        <v>571500</v>
      </c>
      <c r="F107" s="108">
        <v>557886.71999999997</v>
      </c>
      <c r="G107" s="109">
        <f t="shared" si="22"/>
        <v>97.617973753280836</v>
      </c>
    </row>
    <row r="108" spans="1:7" ht="108" x14ac:dyDescent="0.35">
      <c r="A108" s="107" t="s">
        <v>199</v>
      </c>
      <c r="B108" s="119" t="s">
        <v>200</v>
      </c>
      <c r="C108" s="120"/>
      <c r="D108" s="108">
        <v>369000</v>
      </c>
      <c r="E108" s="108">
        <f>D108</f>
        <v>369000</v>
      </c>
      <c r="F108" s="108">
        <v>355790</v>
      </c>
      <c r="G108" s="109">
        <f t="shared" si="22"/>
        <v>96.420054200542012</v>
      </c>
    </row>
    <row r="109" spans="1:7" ht="72" x14ac:dyDescent="0.35">
      <c r="A109" s="107" t="s">
        <v>233</v>
      </c>
      <c r="B109" s="119" t="s">
        <v>200</v>
      </c>
      <c r="C109" s="9">
        <v>400</v>
      </c>
      <c r="D109" s="108">
        <v>369000</v>
      </c>
      <c r="E109" s="108">
        <f>D109</f>
        <v>369000</v>
      </c>
      <c r="F109" s="108">
        <v>355790</v>
      </c>
      <c r="G109" s="109">
        <f t="shared" si="22"/>
        <v>96.420054200542012</v>
      </c>
    </row>
    <row r="110" spans="1:7" ht="54" x14ac:dyDescent="0.35">
      <c r="A110" s="107" t="s">
        <v>239</v>
      </c>
      <c r="B110" s="119" t="s">
        <v>201</v>
      </c>
      <c r="C110" s="120"/>
      <c r="D110" s="108">
        <v>202500</v>
      </c>
      <c r="E110" s="108">
        <f t="shared" si="21"/>
        <v>202500</v>
      </c>
      <c r="F110" s="108">
        <v>202096.72</v>
      </c>
      <c r="G110" s="109">
        <f t="shared" si="22"/>
        <v>99.800849382716052</v>
      </c>
    </row>
    <row r="111" spans="1:7" ht="72" x14ac:dyDescent="0.35">
      <c r="A111" s="107" t="s">
        <v>162</v>
      </c>
      <c r="B111" s="119" t="s">
        <v>201</v>
      </c>
      <c r="C111" s="9">
        <v>200</v>
      </c>
      <c r="D111" s="108">
        <v>202500</v>
      </c>
      <c r="E111" s="108">
        <f t="shared" ref="E111" si="24">D111</f>
        <v>202500</v>
      </c>
      <c r="F111" s="108">
        <v>202096.72</v>
      </c>
      <c r="G111" s="109">
        <f t="shared" si="22"/>
        <v>99.800849382716052</v>
      </c>
    </row>
    <row r="112" spans="1:7" s="105" customFormat="1" ht="15.6" x14ac:dyDescent="0.3">
      <c r="A112" s="115">
        <v>1</v>
      </c>
      <c r="B112" s="121">
        <v>2</v>
      </c>
      <c r="C112" s="115">
        <v>3</v>
      </c>
      <c r="D112" s="121">
        <v>4</v>
      </c>
      <c r="E112" s="115">
        <v>5</v>
      </c>
      <c r="F112" s="115">
        <v>6</v>
      </c>
      <c r="G112" s="115">
        <v>7</v>
      </c>
    </row>
    <row r="113" spans="1:7" ht="36" x14ac:dyDescent="0.35">
      <c r="A113" s="107" t="s">
        <v>253</v>
      </c>
      <c r="B113" s="119" t="s">
        <v>202</v>
      </c>
      <c r="C113" s="120"/>
      <c r="D113" s="108">
        <v>5767076.1900000004</v>
      </c>
      <c r="E113" s="108">
        <f t="shared" si="21"/>
        <v>5767076.1900000004</v>
      </c>
      <c r="F113" s="108">
        <v>5437554.7699999996</v>
      </c>
      <c r="G113" s="109">
        <f t="shared" si="22"/>
        <v>94.286161494252767</v>
      </c>
    </row>
    <row r="114" spans="1:7" ht="54" x14ac:dyDescent="0.35">
      <c r="A114" s="107" t="s">
        <v>203</v>
      </c>
      <c r="B114" s="119" t="s">
        <v>204</v>
      </c>
      <c r="C114" s="120"/>
      <c r="D114" s="108">
        <v>2994592.28</v>
      </c>
      <c r="E114" s="108">
        <f t="shared" si="21"/>
        <v>2994592.28</v>
      </c>
      <c r="F114" s="108">
        <v>2942180.9</v>
      </c>
      <c r="G114" s="109">
        <f t="shared" si="22"/>
        <v>98.249799134592038</v>
      </c>
    </row>
    <row r="115" spans="1:7" ht="144" x14ac:dyDescent="0.35">
      <c r="A115" s="107" t="s">
        <v>236</v>
      </c>
      <c r="B115" s="119" t="s">
        <v>205</v>
      </c>
      <c r="C115" s="120"/>
      <c r="D115" s="108">
        <v>2994592.28</v>
      </c>
      <c r="E115" s="108">
        <f t="shared" ref="E115" si="25">D115</f>
        <v>2994592.28</v>
      </c>
      <c r="F115" s="108">
        <v>2942180.9</v>
      </c>
      <c r="G115" s="109">
        <f t="shared" si="22"/>
        <v>98.249799134592038</v>
      </c>
    </row>
    <row r="116" spans="1:7" ht="180" x14ac:dyDescent="0.35">
      <c r="A116" s="107" t="s">
        <v>53</v>
      </c>
      <c r="B116" s="119" t="s">
        <v>205</v>
      </c>
      <c r="C116" s="106">
        <v>100</v>
      </c>
      <c r="D116" s="108">
        <v>1841821.28</v>
      </c>
      <c r="E116" s="108">
        <f t="shared" si="21"/>
        <v>1841821.28</v>
      </c>
      <c r="F116" s="108">
        <v>1841821.28</v>
      </c>
      <c r="G116" s="109">
        <f t="shared" si="22"/>
        <v>100</v>
      </c>
    </row>
    <row r="117" spans="1:7" ht="72" x14ac:dyDescent="0.35">
      <c r="A117" s="107" t="s">
        <v>162</v>
      </c>
      <c r="B117" s="119" t="s">
        <v>205</v>
      </c>
      <c r="C117" s="106">
        <v>200</v>
      </c>
      <c r="D117" s="108">
        <v>1118971</v>
      </c>
      <c r="E117" s="108">
        <f t="shared" si="21"/>
        <v>1118971</v>
      </c>
      <c r="F117" s="108">
        <v>1066743.6200000001</v>
      </c>
      <c r="G117" s="109">
        <f t="shared" si="22"/>
        <v>95.332552854363527</v>
      </c>
    </row>
    <row r="118" spans="1:7" ht="36" x14ac:dyDescent="0.35">
      <c r="A118" s="107" t="s">
        <v>9</v>
      </c>
      <c r="B118" s="119" t="s">
        <v>205</v>
      </c>
      <c r="C118" s="106">
        <v>800</v>
      </c>
      <c r="D118" s="108">
        <v>33800</v>
      </c>
      <c r="E118" s="108">
        <f t="shared" si="21"/>
        <v>33800</v>
      </c>
      <c r="F118" s="108">
        <v>33616</v>
      </c>
      <c r="G118" s="109">
        <f t="shared" si="22"/>
        <v>99.455621301775139</v>
      </c>
    </row>
    <row r="119" spans="1:7" ht="54" x14ac:dyDescent="0.35">
      <c r="A119" s="107" t="s">
        <v>206</v>
      </c>
      <c r="B119" s="119" t="s">
        <v>207</v>
      </c>
      <c r="C119" s="120"/>
      <c r="D119" s="108">
        <v>1342000</v>
      </c>
      <c r="E119" s="108">
        <f t="shared" si="21"/>
        <v>1342000</v>
      </c>
      <c r="F119" s="108">
        <v>1067899.92</v>
      </c>
      <c r="G119" s="109">
        <f t="shared" si="22"/>
        <v>79.575254843517129</v>
      </c>
    </row>
    <row r="120" spans="1:7" ht="18" x14ac:dyDescent="0.35">
      <c r="A120" s="107" t="s">
        <v>26</v>
      </c>
      <c r="B120" s="119" t="s">
        <v>208</v>
      </c>
      <c r="C120" s="120"/>
      <c r="D120" s="108">
        <v>1342000</v>
      </c>
      <c r="E120" s="108">
        <f t="shared" ref="E120" si="26">D120</f>
        <v>1342000</v>
      </c>
      <c r="F120" s="108">
        <v>1067899.92</v>
      </c>
      <c r="G120" s="109">
        <f t="shared" si="22"/>
        <v>79.575254843517129</v>
      </c>
    </row>
    <row r="121" spans="1:7" ht="72" x14ac:dyDescent="0.35">
      <c r="A121" s="107" t="s">
        <v>162</v>
      </c>
      <c r="B121" s="119" t="s">
        <v>208</v>
      </c>
      <c r="C121" s="106">
        <v>200</v>
      </c>
      <c r="D121" s="108">
        <v>1267000</v>
      </c>
      <c r="E121" s="108">
        <f t="shared" si="21"/>
        <v>1267000</v>
      </c>
      <c r="F121" s="108">
        <v>992899.92</v>
      </c>
      <c r="G121" s="109">
        <f t="shared" si="22"/>
        <v>78.366213101815319</v>
      </c>
    </row>
    <row r="122" spans="1:7" ht="72" x14ac:dyDescent="0.35">
      <c r="A122" s="107" t="s">
        <v>233</v>
      </c>
      <c r="B122" s="119" t="s">
        <v>208</v>
      </c>
      <c r="C122" s="106">
        <v>400</v>
      </c>
      <c r="D122" s="108">
        <v>75000</v>
      </c>
      <c r="E122" s="108">
        <f t="shared" si="21"/>
        <v>75000</v>
      </c>
      <c r="F122" s="108">
        <v>75000</v>
      </c>
      <c r="G122" s="109">
        <f t="shared" si="22"/>
        <v>100</v>
      </c>
    </row>
    <row r="123" spans="1:7" ht="72" x14ac:dyDescent="0.35">
      <c r="A123" s="107" t="s">
        <v>209</v>
      </c>
      <c r="B123" s="119" t="s">
        <v>210</v>
      </c>
      <c r="C123" s="120"/>
      <c r="D123" s="108">
        <v>242000</v>
      </c>
      <c r="E123" s="108">
        <f t="shared" si="21"/>
        <v>242000</v>
      </c>
      <c r="F123" s="108">
        <v>241413.99</v>
      </c>
      <c r="G123" s="109">
        <f t="shared" si="22"/>
        <v>99.75784710743801</v>
      </c>
    </row>
    <row r="124" spans="1:7" ht="36" x14ac:dyDescent="0.35">
      <c r="A124" s="107" t="s">
        <v>27</v>
      </c>
      <c r="B124" s="119" t="s">
        <v>211</v>
      </c>
      <c r="C124" s="120"/>
      <c r="D124" s="108">
        <v>242000</v>
      </c>
      <c r="E124" s="108">
        <f t="shared" ref="E124:E125" si="27">D124</f>
        <v>242000</v>
      </c>
      <c r="F124" s="108">
        <v>241413.99</v>
      </c>
      <c r="G124" s="109">
        <f t="shared" si="22"/>
        <v>99.75784710743801</v>
      </c>
    </row>
    <row r="125" spans="1:7" ht="72" x14ac:dyDescent="0.35">
      <c r="A125" s="107" t="s">
        <v>162</v>
      </c>
      <c r="B125" s="119" t="s">
        <v>211</v>
      </c>
      <c r="C125" s="106">
        <v>200</v>
      </c>
      <c r="D125" s="108">
        <v>242000</v>
      </c>
      <c r="E125" s="108">
        <f t="shared" si="27"/>
        <v>242000</v>
      </c>
      <c r="F125" s="108">
        <v>241413.99</v>
      </c>
      <c r="G125" s="109">
        <f t="shared" si="22"/>
        <v>99.75784710743801</v>
      </c>
    </row>
    <row r="126" spans="1:7" ht="54" x14ac:dyDescent="0.35">
      <c r="A126" s="107" t="s">
        <v>212</v>
      </c>
      <c r="B126" s="119" t="s">
        <v>213</v>
      </c>
      <c r="C126" s="120"/>
      <c r="D126" s="108">
        <v>1188483.9099999999</v>
      </c>
      <c r="E126" s="108">
        <f t="shared" si="21"/>
        <v>1188483.9099999999</v>
      </c>
      <c r="F126" s="108">
        <v>1186059.96</v>
      </c>
      <c r="G126" s="109">
        <f t="shared" si="22"/>
        <v>99.796046881274151</v>
      </c>
    </row>
    <row r="127" spans="1:7" ht="36" x14ac:dyDescent="0.35">
      <c r="A127" s="107" t="s">
        <v>138</v>
      </c>
      <c r="B127" s="119" t="s">
        <v>214</v>
      </c>
      <c r="C127" s="120"/>
      <c r="D127" s="108">
        <v>1188483.9099999999</v>
      </c>
      <c r="E127" s="108">
        <f t="shared" ref="E127:E128" si="28">D127</f>
        <v>1188483.9099999999</v>
      </c>
      <c r="F127" s="108">
        <v>1186059.96</v>
      </c>
      <c r="G127" s="109">
        <f t="shared" si="22"/>
        <v>99.796046881274151</v>
      </c>
    </row>
    <row r="128" spans="1:7" ht="72" x14ac:dyDescent="0.35">
      <c r="A128" s="107" t="s">
        <v>162</v>
      </c>
      <c r="B128" s="119" t="s">
        <v>214</v>
      </c>
      <c r="C128" s="106">
        <v>200</v>
      </c>
      <c r="D128" s="108">
        <v>1188483.9099999999</v>
      </c>
      <c r="E128" s="108">
        <f t="shared" si="28"/>
        <v>1188483.9099999999</v>
      </c>
      <c r="F128" s="108">
        <v>1186059.96</v>
      </c>
      <c r="G128" s="109">
        <f t="shared" si="22"/>
        <v>99.796046881274151</v>
      </c>
    </row>
    <row r="129" spans="1:7" ht="54" x14ac:dyDescent="0.35">
      <c r="A129" s="107" t="s">
        <v>123</v>
      </c>
      <c r="B129" s="119" t="s">
        <v>157</v>
      </c>
      <c r="C129" s="120"/>
      <c r="D129" s="108">
        <v>62100</v>
      </c>
      <c r="E129" s="108">
        <f t="shared" si="21"/>
        <v>62100</v>
      </c>
      <c r="F129" s="108">
        <v>62100</v>
      </c>
      <c r="G129" s="109">
        <f t="shared" si="22"/>
        <v>100</v>
      </c>
    </row>
    <row r="130" spans="1:7" ht="90" x14ac:dyDescent="0.35">
      <c r="A130" s="107" t="s">
        <v>158</v>
      </c>
      <c r="B130" s="119" t="s">
        <v>159</v>
      </c>
      <c r="C130" s="120"/>
      <c r="D130" s="108">
        <v>62100</v>
      </c>
      <c r="E130" s="108">
        <f t="shared" ref="E130" si="29">D130</f>
        <v>62100</v>
      </c>
      <c r="F130" s="108">
        <v>62100</v>
      </c>
      <c r="G130" s="109">
        <f t="shared" si="22"/>
        <v>100</v>
      </c>
    </row>
    <row r="131" spans="1:7" s="105" customFormat="1" ht="15.6" x14ac:dyDescent="0.3">
      <c r="A131" s="115">
        <v>1</v>
      </c>
      <c r="B131" s="121">
        <v>2</v>
      </c>
      <c r="C131" s="115">
        <v>3</v>
      </c>
      <c r="D131" s="121">
        <v>4</v>
      </c>
      <c r="E131" s="115">
        <v>5</v>
      </c>
      <c r="F131" s="115">
        <v>6</v>
      </c>
      <c r="G131" s="115">
        <v>7</v>
      </c>
    </row>
    <row r="132" spans="1:7" ht="108" x14ac:dyDescent="0.35">
      <c r="A132" s="107" t="s">
        <v>163</v>
      </c>
      <c r="B132" s="119" t="s">
        <v>164</v>
      </c>
      <c r="C132" s="120"/>
      <c r="D132" s="108">
        <v>57100</v>
      </c>
      <c r="E132" s="108">
        <f t="shared" ref="E132" si="30">D132</f>
        <v>57100</v>
      </c>
      <c r="F132" s="108">
        <v>57100</v>
      </c>
      <c r="G132" s="109">
        <f t="shared" si="22"/>
        <v>100</v>
      </c>
    </row>
    <row r="133" spans="1:7" ht="90" x14ac:dyDescent="0.35">
      <c r="A133" s="107" t="s">
        <v>165</v>
      </c>
      <c r="B133" s="119" t="s">
        <v>166</v>
      </c>
      <c r="C133" s="120"/>
      <c r="D133" s="108">
        <v>57100</v>
      </c>
      <c r="E133" s="108">
        <f t="shared" ref="E133:E134" si="31">D133</f>
        <v>57100</v>
      </c>
      <c r="F133" s="108">
        <v>57100</v>
      </c>
      <c r="G133" s="109">
        <f t="shared" si="22"/>
        <v>100</v>
      </c>
    </row>
    <row r="134" spans="1:7" ht="36" x14ac:dyDescent="0.35">
      <c r="A134" s="107" t="s">
        <v>11</v>
      </c>
      <c r="B134" s="119" t="s">
        <v>166</v>
      </c>
      <c r="C134" s="106">
        <v>500</v>
      </c>
      <c r="D134" s="108">
        <v>57100</v>
      </c>
      <c r="E134" s="108">
        <f t="shared" si="31"/>
        <v>57100</v>
      </c>
      <c r="F134" s="108">
        <v>57100</v>
      </c>
      <c r="G134" s="109">
        <f t="shared" si="22"/>
        <v>100</v>
      </c>
    </row>
    <row r="135" spans="1:7" ht="36" x14ac:dyDescent="0.35">
      <c r="A135" s="107" t="s">
        <v>124</v>
      </c>
      <c r="B135" s="119" t="s">
        <v>160</v>
      </c>
      <c r="C135" s="120"/>
      <c r="D135" s="108">
        <v>5000</v>
      </c>
      <c r="E135" s="108">
        <f t="shared" si="21"/>
        <v>5000</v>
      </c>
      <c r="F135" s="108">
        <v>5000</v>
      </c>
      <c r="G135" s="109">
        <f t="shared" si="22"/>
        <v>100</v>
      </c>
    </row>
    <row r="136" spans="1:7" ht="54" x14ac:dyDescent="0.35">
      <c r="A136" s="107" t="s">
        <v>52</v>
      </c>
      <c r="B136" s="119" t="s">
        <v>161</v>
      </c>
      <c r="C136" s="120"/>
      <c r="D136" s="108">
        <v>5000</v>
      </c>
      <c r="E136" s="108">
        <f t="shared" ref="E136:E137" si="32">D136</f>
        <v>5000</v>
      </c>
      <c r="F136" s="108">
        <v>5000</v>
      </c>
      <c r="G136" s="109">
        <f t="shared" si="22"/>
        <v>100</v>
      </c>
    </row>
    <row r="137" spans="1:7" ht="72" x14ac:dyDescent="0.35">
      <c r="A137" s="107" t="s">
        <v>162</v>
      </c>
      <c r="B137" s="119" t="s">
        <v>161</v>
      </c>
      <c r="C137" s="106">
        <v>200</v>
      </c>
      <c r="D137" s="108">
        <v>5000</v>
      </c>
      <c r="E137" s="108">
        <f t="shared" si="32"/>
        <v>5000</v>
      </c>
      <c r="F137" s="108">
        <v>5000</v>
      </c>
      <c r="G137" s="109">
        <f t="shared" si="22"/>
        <v>100</v>
      </c>
    </row>
    <row r="139" spans="1:7" ht="36" customHeight="1" x14ac:dyDescent="0.35">
      <c r="A139" s="173" t="s">
        <v>277</v>
      </c>
      <c r="B139" s="173"/>
    </row>
    <row r="140" spans="1:7" ht="18" x14ac:dyDescent="0.35">
      <c r="A140" s="173" t="s">
        <v>269</v>
      </c>
      <c r="B140" s="173"/>
      <c r="F140" s="174" t="s">
        <v>270</v>
      </c>
      <c r="G140" s="174"/>
    </row>
    <row r="141" spans="1:7" s="105" customFormat="1" ht="18" x14ac:dyDescent="0.35">
      <c r="A141" s="122"/>
      <c r="B141" s="122"/>
    </row>
    <row r="142" spans="1:7" ht="18" x14ac:dyDescent="0.35">
      <c r="A142" s="74"/>
      <c r="B142" s="75"/>
      <c r="C142" s="76"/>
    </row>
    <row r="143" spans="1:7" ht="18" customHeight="1" x14ac:dyDescent="0.35">
      <c r="A143" s="93" t="s">
        <v>93</v>
      </c>
      <c r="B143" s="93"/>
      <c r="C143" s="93"/>
    </row>
    <row r="144" spans="1:7" ht="18" customHeight="1" x14ac:dyDescent="0.35">
      <c r="A144" s="93" t="s">
        <v>94</v>
      </c>
      <c r="B144" s="93"/>
      <c r="C144" s="93"/>
    </row>
    <row r="145" spans="1:7" ht="36" customHeight="1" x14ac:dyDescent="0.35">
      <c r="A145" s="170" t="s">
        <v>287</v>
      </c>
      <c r="B145" s="170"/>
      <c r="C145" s="93"/>
    </row>
    <row r="146" spans="1:7" ht="19.2" customHeight="1" x14ac:dyDescent="0.35">
      <c r="A146" s="170" t="s">
        <v>288</v>
      </c>
      <c r="B146" s="170"/>
      <c r="C146" s="93"/>
      <c r="G146" s="42" t="s">
        <v>86</v>
      </c>
    </row>
    <row r="147" spans="1:7" ht="18" customHeight="1" x14ac:dyDescent="0.35">
      <c r="A147" s="93"/>
      <c r="B147" s="93"/>
      <c r="C147" s="93"/>
    </row>
  </sheetData>
  <mergeCells count="15">
    <mergeCell ref="A145:B145"/>
    <mergeCell ref="A146:B146"/>
    <mergeCell ref="B6:C6"/>
    <mergeCell ref="A6:A8"/>
    <mergeCell ref="E1:G1"/>
    <mergeCell ref="A3:G3"/>
    <mergeCell ref="D6:D8"/>
    <mergeCell ref="E6:E8"/>
    <mergeCell ref="F6:F8"/>
    <mergeCell ref="G6:G8"/>
    <mergeCell ref="A139:B139"/>
    <mergeCell ref="A140:B140"/>
    <mergeCell ref="F140:G140"/>
    <mergeCell ref="B7:B8"/>
    <mergeCell ref="C7:C8"/>
  </mergeCells>
  <pageMargins left="0.7" right="0.7" top="0.75" bottom="0.75" header="0.3" footer="0.3"/>
  <pageSetup paperSize="9" scale="53" orientation="portrait" r:id="rId1"/>
  <rowBreaks count="6" manualBreakCount="6">
    <brk id="37" max="16383" man="1"/>
    <brk id="55" max="6" man="1"/>
    <brk id="78" max="16383" man="1"/>
    <brk id="97" max="6" man="1"/>
    <brk id="111" max="16383" man="1"/>
    <brk id="1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1"/>
  <sheetViews>
    <sheetView view="pageBreakPreview" topLeftCell="A13" zoomScale="60" zoomScaleNormal="100" workbookViewId="0">
      <selection activeCell="N4" sqref="N4"/>
    </sheetView>
  </sheetViews>
  <sheetFormatPr defaultRowHeight="13.2" x14ac:dyDescent="0.25"/>
  <cols>
    <col min="1" max="1" width="45.6640625" customWidth="1"/>
    <col min="2" max="2" width="22.5546875" customWidth="1"/>
    <col min="3" max="3" width="35.109375" customWidth="1"/>
    <col min="4" max="4" width="19.88671875" customWidth="1"/>
  </cols>
  <sheetData>
    <row r="1" spans="1:16" ht="84.6" customHeight="1" x14ac:dyDescent="0.35">
      <c r="B1" s="41"/>
      <c r="C1" s="150" t="s">
        <v>92</v>
      </c>
      <c r="D1" s="150"/>
      <c r="E1" s="66"/>
    </row>
    <row r="2" spans="1:16" ht="17.399999999999999" x14ac:dyDescent="0.3">
      <c r="A2" s="178"/>
      <c r="B2" s="178"/>
      <c r="C2" s="178"/>
      <c r="D2" s="178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55.2" customHeight="1" x14ac:dyDescent="0.3">
      <c r="A3" s="178" t="s">
        <v>331</v>
      </c>
      <c r="B3" s="178"/>
      <c r="C3" s="178"/>
      <c r="D3" s="178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105" customFormat="1" ht="55.2" customHeight="1" x14ac:dyDescent="0.3">
      <c r="A4" s="178" t="s">
        <v>332</v>
      </c>
      <c r="B4" s="178"/>
      <c r="C4" s="178"/>
      <c r="D4" s="178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1:16" x14ac:dyDescent="0.25">
      <c r="A5" s="13"/>
      <c r="B5" s="13"/>
      <c r="C5" s="13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6" x14ac:dyDescent="0.3">
      <c r="A6" s="13"/>
      <c r="B6" s="13"/>
      <c r="C6" s="13"/>
      <c r="D6" s="72" t="s">
        <v>88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x14ac:dyDescent="0.25">
      <c r="A7" s="141" t="s">
        <v>1</v>
      </c>
      <c r="B7" s="179" t="s">
        <v>280</v>
      </c>
      <c r="C7" s="180"/>
      <c r="D7" s="183" t="s">
        <v>2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30" customHeight="1" x14ac:dyDescent="0.25">
      <c r="A8" s="142"/>
      <c r="B8" s="181"/>
      <c r="C8" s="182"/>
      <c r="D8" s="18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3.2" customHeight="1" x14ac:dyDescent="0.25">
      <c r="A9" s="142"/>
      <c r="B9" s="171" t="s">
        <v>281</v>
      </c>
      <c r="C9" s="171" t="s">
        <v>282</v>
      </c>
      <c r="D9" s="18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3.2" customHeight="1" x14ac:dyDescent="0.25">
      <c r="A10" s="142"/>
      <c r="B10" s="171"/>
      <c r="C10" s="171"/>
      <c r="D10" s="18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78" customHeight="1" x14ac:dyDescent="0.25">
      <c r="A11" s="144"/>
      <c r="B11" s="171"/>
      <c r="C11" s="171"/>
      <c r="D11" s="18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.6" x14ac:dyDescent="0.3">
      <c r="A12" s="33">
        <v>1</v>
      </c>
      <c r="B12" s="28">
        <v>2</v>
      </c>
      <c r="C12" s="34">
        <v>3</v>
      </c>
      <c r="D12" s="35">
        <v>4</v>
      </c>
      <c r="E12" s="14"/>
      <c r="F12" s="15"/>
      <c r="G12" s="15"/>
      <c r="H12" s="13"/>
      <c r="I12" s="14"/>
      <c r="J12" s="14"/>
      <c r="K12" s="14"/>
      <c r="L12" s="14"/>
      <c r="M12" s="14"/>
      <c r="N12" s="14"/>
      <c r="O12" s="14"/>
      <c r="P12" s="14"/>
    </row>
    <row r="13" spans="1:16" ht="36" x14ac:dyDescent="0.35">
      <c r="A13" s="113" t="s">
        <v>36</v>
      </c>
      <c r="B13" s="31"/>
      <c r="C13" s="112"/>
      <c r="D13" s="114">
        <v>-224020.03</v>
      </c>
      <c r="E13" s="14"/>
      <c r="F13" s="15"/>
      <c r="G13" s="15"/>
      <c r="H13" s="13"/>
      <c r="I13" s="14"/>
      <c r="J13" s="14"/>
      <c r="K13" s="14"/>
      <c r="L13" s="14"/>
      <c r="M13" s="14"/>
      <c r="N13" s="14"/>
      <c r="O13" s="14"/>
      <c r="P13" s="14"/>
    </row>
    <row r="14" spans="1:16" s="105" customFormat="1" ht="54" x14ac:dyDescent="0.35">
      <c r="A14" s="113" t="s">
        <v>284</v>
      </c>
      <c r="B14" s="112" t="s">
        <v>285</v>
      </c>
      <c r="C14" s="112" t="s">
        <v>283</v>
      </c>
      <c r="D14" s="114">
        <v>-1000000</v>
      </c>
      <c r="E14" s="110"/>
      <c r="F14" s="111"/>
      <c r="G14" s="111"/>
      <c r="I14" s="110"/>
      <c r="J14" s="110"/>
      <c r="K14" s="110"/>
      <c r="L14" s="110"/>
      <c r="M14" s="110"/>
      <c r="N14" s="110"/>
      <c r="O14" s="110"/>
      <c r="P14" s="110"/>
    </row>
    <row r="15" spans="1:16" s="13" customFormat="1" ht="90" x14ac:dyDescent="0.35">
      <c r="A15" s="40" t="s">
        <v>148</v>
      </c>
      <c r="B15" s="112" t="s">
        <v>286</v>
      </c>
      <c r="C15" s="39" t="s">
        <v>149</v>
      </c>
      <c r="D15" s="32">
        <v>800000</v>
      </c>
      <c r="E15" s="14"/>
      <c r="F15" s="15"/>
      <c r="G15" s="15"/>
      <c r="I15" s="14"/>
      <c r="J15" s="14"/>
      <c r="K15" s="14"/>
      <c r="L15" s="14"/>
      <c r="M15" s="14"/>
      <c r="N15" s="14"/>
      <c r="O15" s="14"/>
      <c r="P15" s="14"/>
    </row>
    <row r="16" spans="1:16" s="105" customFormat="1" ht="90" x14ac:dyDescent="0.35">
      <c r="A16" s="113" t="s">
        <v>334</v>
      </c>
      <c r="B16" s="112" t="s">
        <v>286</v>
      </c>
      <c r="C16" s="112" t="s">
        <v>333</v>
      </c>
      <c r="D16" s="114">
        <v>-1800000</v>
      </c>
      <c r="E16" s="110"/>
      <c r="F16" s="111"/>
      <c r="G16" s="111"/>
      <c r="I16" s="110"/>
      <c r="J16" s="110"/>
      <c r="K16" s="110"/>
      <c r="L16" s="110"/>
      <c r="M16" s="110"/>
      <c r="N16" s="110"/>
      <c r="O16" s="110"/>
      <c r="P16" s="110"/>
    </row>
    <row r="17" spans="1:16" ht="36" x14ac:dyDescent="0.35">
      <c r="A17" s="30" t="s">
        <v>37</v>
      </c>
      <c r="B17" s="112" t="s">
        <v>285</v>
      </c>
      <c r="C17" s="29" t="s">
        <v>85</v>
      </c>
      <c r="D17" s="32">
        <v>775979.97</v>
      </c>
      <c r="E17" s="14"/>
      <c r="F17" s="15"/>
      <c r="G17" s="15"/>
      <c r="H17" s="13"/>
      <c r="I17" s="14"/>
      <c r="J17" s="14"/>
      <c r="K17" s="14"/>
      <c r="L17" s="14"/>
      <c r="M17" s="14"/>
      <c r="N17" s="14"/>
      <c r="O17" s="14"/>
      <c r="P17" s="14"/>
    </row>
    <row r="18" spans="1:16" ht="40.200000000000003" customHeight="1" x14ac:dyDescent="0.35">
      <c r="A18" s="40" t="s">
        <v>151</v>
      </c>
      <c r="B18" s="112" t="s">
        <v>285</v>
      </c>
      <c r="C18" s="39" t="s">
        <v>150</v>
      </c>
      <c r="D18" s="32">
        <v>-33978813.57</v>
      </c>
      <c r="E18" s="14"/>
      <c r="F18" s="15"/>
      <c r="G18" s="15"/>
      <c r="H18" s="13"/>
      <c r="I18" s="14"/>
      <c r="J18" s="14"/>
      <c r="K18" s="14"/>
      <c r="L18" s="14"/>
      <c r="M18" s="14"/>
      <c r="N18" s="14"/>
      <c r="O18" s="14"/>
      <c r="P18" s="14"/>
    </row>
    <row r="19" spans="1:16" ht="37.200000000000003" customHeight="1" x14ac:dyDescent="0.35">
      <c r="A19" s="40" t="s">
        <v>152</v>
      </c>
      <c r="B19" s="112" t="s">
        <v>285</v>
      </c>
      <c r="C19" s="39" t="s">
        <v>153</v>
      </c>
      <c r="D19" s="32">
        <v>34754793.539999999</v>
      </c>
      <c r="E19" s="14"/>
      <c r="F19" s="15"/>
      <c r="G19" s="15"/>
      <c r="H19" s="13"/>
      <c r="I19" s="14"/>
      <c r="J19" s="14"/>
      <c r="K19" s="14"/>
      <c r="L19" s="14"/>
      <c r="M19" s="14"/>
      <c r="N19" s="14"/>
      <c r="O19" s="14"/>
      <c r="P19" s="14"/>
    </row>
    <row r="20" spans="1:16" s="41" customFormat="1" ht="26.4" customHeight="1" x14ac:dyDescent="0.35">
      <c r="A20" s="73"/>
      <c r="B20" s="74"/>
      <c r="C20" s="75"/>
      <c r="D20" s="76"/>
      <c r="E20" s="36"/>
      <c r="F20" s="37"/>
      <c r="G20" s="37"/>
      <c r="I20" s="36"/>
      <c r="J20" s="36"/>
      <c r="K20" s="36"/>
      <c r="L20" s="36"/>
      <c r="M20" s="36"/>
      <c r="N20" s="36"/>
      <c r="O20" s="36"/>
      <c r="P20" s="36"/>
    </row>
    <row r="21" spans="1:16" s="105" customFormat="1" ht="27" customHeight="1" x14ac:dyDescent="0.35">
      <c r="A21" s="173" t="s">
        <v>277</v>
      </c>
      <c r="B21" s="173"/>
      <c r="C21" s="116"/>
      <c r="D21" s="117"/>
      <c r="E21" s="110"/>
      <c r="F21" s="111"/>
      <c r="G21" s="111"/>
      <c r="I21" s="110"/>
      <c r="J21" s="110"/>
      <c r="K21" s="110"/>
      <c r="L21" s="110"/>
      <c r="M21" s="110"/>
      <c r="N21" s="110"/>
      <c r="O21" s="110"/>
      <c r="P21" s="110"/>
    </row>
    <row r="22" spans="1:16" s="105" customFormat="1" ht="22.2" customHeight="1" x14ac:dyDescent="0.35">
      <c r="A22" s="122" t="s">
        <v>269</v>
      </c>
      <c r="B22" s="122"/>
      <c r="C22" s="116"/>
      <c r="D22" s="117"/>
      <c r="E22" s="110"/>
      <c r="F22" s="111"/>
      <c r="G22" s="111"/>
      <c r="I22" s="110"/>
      <c r="J22" s="110"/>
      <c r="K22" s="110"/>
      <c r="L22" s="110"/>
      <c r="M22" s="110"/>
      <c r="N22" s="110"/>
      <c r="O22" s="110"/>
      <c r="P22" s="110"/>
    </row>
    <row r="23" spans="1:16" s="105" customFormat="1" ht="22.2" customHeight="1" x14ac:dyDescent="0.35">
      <c r="A23" s="122"/>
      <c r="B23" s="122"/>
      <c r="C23" s="116"/>
      <c r="D23" s="117" t="s">
        <v>270</v>
      </c>
      <c r="E23" s="110"/>
      <c r="F23" s="111"/>
      <c r="G23" s="111"/>
      <c r="I23" s="110"/>
      <c r="J23" s="110"/>
      <c r="K23" s="110"/>
      <c r="L23" s="110"/>
      <c r="M23" s="110"/>
      <c r="N23" s="110"/>
      <c r="O23" s="110"/>
      <c r="P23" s="110"/>
    </row>
    <row r="24" spans="1:16" s="41" customFormat="1" ht="18" x14ac:dyDescent="0.35">
      <c r="A24" s="73"/>
      <c r="B24" s="74"/>
      <c r="C24" s="75"/>
      <c r="D24" s="76"/>
      <c r="E24" s="36"/>
      <c r="F24" s="37"/>
      <c r="G24" s="37"/>
      <c r="I24" s="36"/>
      <c r="J24" s="36"/>
      <c r="K24" s="36"/>
      <c r="L24" s="36"/>
      <c r="M24" s="36"/>
      <c r="N24" s="36"/>
      <c r="O24" s="36"/>
      <c r="P24" s="36"/>
    </row>
    <row r="25" spans="1:16" ht="18" x14ac:dyDescent="0.35">
      <c r="A25" s="77" t="s">
        <v>93</v>
      </c>
      <c r="B25" s="82"/>
      <c r="C25" s="79"/>
      <c r="D25" s="76"/>
      <c r="E25" s="14"/>
      <c r="F25" s="15"/>
      <c r="G25" s="15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8" customHeight="1" x14ac:dyDescent="0.25">
      <c r="A26" s="64" t="s">
        <v>94</v>
      </c>
      <c r="B26" s="63"/>
      <c r="C26" s="164"/>
      <c r="D26" s="164"/>
      <c r="E26" s="6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8" x14ac:dyDescent="0.35">
      <c r="A27" s="164" t="s">
        <v>118</v>
      </c>
      <c r="B27" s="164"/>
      <c r="C27" s="164"/>
      <c r="D27" s="42"/>
      <c r="E27" s="164"/>
      <c r="F27" s="164"/>
      <c r="G27" s="16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8" x14ac:dyDescent="0.35">
      <c r="A28" s="51" t="s">
        <v>95</v>
      </c>
      <c r="B28" s="52"/>
      <c r="C28" s="83"/>
      <c r="D28" s="84"/>
      <c r="E28" s="14"/>
      <c r="F28" s="15"/>
      <c r="G28" s="15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8" x14ac:dyDescent="0.35">
      <c r="A29" s="51" t="s">
        <v>119</v>
      </c>
      <c r="B29" s="13"/>
      <c r="C29" s="18"/>
      <c r="D29" s="89" t="s">
        <v>86</v>
      </c>
      <c r="E29" s="14"/>
      <c r="F29" s="15"/>
      <c r="G29" s="15"/>
      <c r="H29" s="14"/>
      <c r="I29" s="14"/>
      <c r="J29" s="14"/>
      <c r="K29" s="14"/>
      <c r="L29" s="14"/>
      <c r="M29" s="14"/>
      <c r="N29" s="14"/>
      <c r="O29" s="14"/>
      <c r="P29" s="14"/>
    </row>
    <row r="30" spans="1:16" x14ac:dyDescent="0.25">
      <c r="A30" s="176"/>
      <c r="B30" s="18"/>
      <c r="C30" s="19"/>
      <c r="D30" s="21"/>
      <c r="E30" s="14"/>
      <c r="F30" s="15"/>
      <c r="G30" s="15"/>
      <c r="H30" s="14"/>
      <c r="I30" s="14"/>
      <c r="J30" s="14"/>
      <c r="K30" s="14"/>
      <c r="L30" s="14"/>
      <c r="M30" s="14"/>
      <c r="N30" s="14"/>
      <c r="O30" s="14"/>
      <c r="P30" s="14"/>
    </row>
    <row r="31" spans="1:16" x14ac:dyDescent="0.25">
      <c r="A31" s="176"/>
      <c r="B31" s="13"/>
      <c r="C31" s="27"/>
      <c r="D31" s="21"/>
      <c r="E31" s="14"/>
      <c r="F31" s="15"/>
      <c r="G31" s="15"/>
      <c r="H31" s="14"/>
      <c r="I31" s="14"/>
      <c r="J31" s="14"/>
      <c r="K31" s="14"/>
      <c r="L31" s="14"/>
      <c r="M31" s="14"/>
      <c r="N31" s="14"/>
      <c r="O31" s="14"/>
      <c r="P31" s="14"/>
    </row>
    <row r="32" spans="1:16" x14ac:dyDescent="0.25">
      <c r="A32" s="25"/>
      <c r="B32" s="26"/>
      <c r="C32" s="18"/>
      <c r="D32" s="21"/>
      <c r="E32" s="14"/>
      <c r="F32" s="15"/>
      <c r="G32" s="15"/>
      <c r="H32" s="14"/>
      <c r="I32" s="14"/>
      <c r="J32" s="14"/>
      <c r="K32" s="14"/>
      <c r="L32" s="14"/>
      <c r="M32" s="14"/>
      <c r="N32" s="14"/>
      <c r="O32" s="14"/>
      <c r="P32" s="14"/>
    </row>
    <row r="33" spans="1:16" x14ac:dyDescent="0.25">
      <c r="A33" s="22"/>
      <c r="B33" s="13"/>
      <c r="C33" s="18"/>
      <c r="D33" s="21"/>
      <c r="E33" s="14"/>
      <c r="F33" s="15"/>
      <c r="G33" s="15"/>
      <c r="H33" s="14"/>
      <c r="I33" s="14"/>
      <c r="J33" s="14"/>
      <c r="K33" s="14"/>
      <c r="L33" s="14"/>
      <c r="M33" s="14"/>
      <c r="N33" s="14"/>
      <c r="O33" s="14"/>
      <c r="P33" s="14"/>
    </row>
    <row r="34" spans="1:16" x14ac:dyDescent="0.25">
      <c r="A34" s="177"/>
      <c r="B34" s="18"/>
      <c r="C34" s="19"/>
      <c r="D34" s="17"/>
      <c r="E34" s="14"/>
      <c r="F34" s="15"/>
      <c r="G34" s="15"/>
      <c r="H34" s="14"/>
      <c r="I34" s="14"/>
      <c r="J34" s="14"/>
      <c r="K34" s="14"/>
      <c r="L34" s="14"/>
      <c r="M34" s="14"/>
      <c r="N34" s="14"/>
      <c r="O34" s="14"/>
      <c r="P34" s="14"/>
    </row>
    <row r="35" spans="1:16" x14ac:dyDescent="0.25">
      <c r="A35" s="177"/>
      <c r="B35" s="13"/>
      <c r="C35" s="27"/>
      <c r="D35" s="17"/>
      <c r="E35" s="14"/>
      <c r="F35" s="15"/>
      <c r="G35" s="15"/>
      <c r="H35" s="14"/>
      <c r="I35" s="14"/>
      <c r="J35" s="14"/>
      <c r="K35" s="14"/>
      <c r="L35" s="14"/>
      <c r="M35" s="14"/>
      <c r="N35" s="14"/>
      <c r="O35" s="14"/>
      <c r="P35" s="14"/>
    </row>
    <row r="36" spans="1:16" x14ac:dyDescent="0.25">
      <c r="A36" s="20"/>
      <c r="B36" s="26"/>
      <c r="C36" s="18"/>
      <c r="D36" s="23"/>
      <c r="E36" s="14"/>
      <c r="F36" s="15"/>
      <c r="G36" s="15"/>
      <c r="H36" s="14"/>
      <c r="I36" s="14"/>
      <c r="J36" s="14"/>
      <c r="K36" s="14"/>
      <c r="L36" s="14"/>
      <c r="M36" s="14"/>
      <c r="N36" s="14"/>
      <c r="O36" s="14"/>
      <c r="P36" s="14"/>
    </row>
    <row r="37" spans="1:16" x14ac:dyDescent="0.25">
      <c r="A37" s="20"/>
      <c r="B37" s="18"/>
      <c r="C37" s="19"/>
      <c r="D37" s="16"/>
      <c r="E37" s="14"/>
      <c r="F37" s="15"/>
      <c r="G37" s="15"/>
      <c r="H37" s="14"/>
      <c r="I37" s="14"/>
      <c r="J37" s="14"/>
      <c r="K37" s="14"/>
      <c r="L37" s="14"/>
      <c r="M37" s="14"/>
      <c r="N37" s="14"/>
      <c r="O37" s="14"/>
      <c r="P37" s="14"/>
    </row>
    <row r="38" spans="1:16" x14ac:dyDescent="0.25">
      <c r="A38" s="20"/>
      <c r="B38" s="18"/>
      <c r="C38" s="19"/>
      <c r="D38" s="16"/>
      <c r="E38" s="14"/>
      <c r="F38" s="15"/>
      <c r="G38" s="15"/>
      <c r="H38" s="14"/>
      <c r="I38" s="14"/>
      <c r="J38" s="14"/>
      <c r="K38" s="14"/>
      <c r="L38" s="14"/>
      <c r="M38" s="14"/>
      <c r="N38" s="14"/>
      <c r="O38" s="14"/>
      <c r="P38" s="14"/>
    </row>
    <row r="39" spans="1:16" x14ac:dyDescent="0.25">
      <c r="A39" s="16"/>
      <c r="B39" s="16"/>
      <c r="C39" s="13"/>
      <c r="D39" s="16"/>
      <c r="E39" s="14"/>
      <c r="F39" s="15"/>
      <c r="G39" s="15"/>
      <c r="H39" s="14"/>
      <c r="I39" s="14"/>
      <c r="J39" s="14"/>
      <c r="K39" s="14"/>
      <c r="L39" s="14"/>
      <c r="M39" s="14"/>
      <c r="N39" s="14"/>
      <c r="O39" s="14"/>
      <c r="P39" s="14"/>
    </row>
    <row r="40" spans="1:16" x14ac:dyDescent="0.25">
      <c r="A40" s="13"/>
      <c r="B40" s="13"/>
      <c r="C40" s="13"/>
      <c r="D40" s="13"/>
      <c r="E40" s="14"/>
      <c r="F40" s="15"/>
      <c r="G40" s="15"/>
      <c r="H40" s="14"/>
      <c r="I40" s="14"/>
      <c r="J40" s="14"/>
      <c r="K40" s="14"/>
      <c r="L40" s="14"/>
      <c r="M40" s="14"/>
      <c r="N40" s="14"/>
      <c r="O40" s="14"/>
      <c r="P40" s="14"/>
    </row>
    <row r="41" spans="1:16" x14ac:dyDescent="0.25">
      <c r="A41" s="14"/>
      <c r="B41" s="14"/>
      <c r="C41" s="14"/>
      <c r="D41" s="14"/>
      <c r="E41" s="14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</row>
    <row r="42" spans="1:16" x14ac:dyDescent="0.25">
      <c r="A42" s="13"/>
      <c r="B42" s="14"/>
      <c r="C42" s="14"/>
      <c r="D42" s="14"/>
      <c r="E42" s="14"/>
      <c r="F42" s="15"/>
      <c r="G42" s="15"/>
      <c r="H42" s="14"/>
      <c r="I42" s="14"/>
      <c r="J42" s="14"/>
      <c r="K42" s="14"/>
      <c r="L42" s="14"/>
      <c r="M42" s="14"/>
      <c r="N42" s="14"/>
      <c r="O42" s="14"/>
      <c r="P42" s="14"/>
    </row>
    <row r="43" spans="1:16" x14ac:dyDescent="0.25">
      <c r="A43" s="13"/>
      <c r="B43" s="14"/>
      <c r="C43" s="14"/>
      <c r="D43" s="14"/>
      <c r="E43" s="14"/>
      <c r="F43" s="15"/>
      <c r="G43" s="15"/>
      <c r="H43" s="14"/>
      <c r="I43" s="14"/>
      <c r="J43" s="14"/>
      <c r="K43" s="14"/>
      <c r="L43" s="14"/>
      <c r="M43" s="14"/>
      <c r="N43" s="14"/>
      <c r="O43" s="14"/>
      <c r="P43" s="14"/>
    </row>
    <row r="44" spans="1:16" x14ac:dyDescent="0.25">
      <c r="A44" s="13"/>
      <c r="B44" s="14"/>
      <c r="C44" s="14"/>
      <c r="D44" s="14"/>
      <c r="E44" s="14"/>
      <c r="F44" s="15"/>
      <c r="G44" s="15"/>
      <c r="H44" s="14"/>
      <c r="I44" s="14"/>
      <c r="J44" s="14"/>
      <c r="K44" s="14"/>
      <c r="L44" s="14"/>
      <c r="M44" s="14"/>
      <c r="N44" s="14"/>
      <c r="O44" s="14"/>
      <c r="P44" s="14"/>
    </row>
    <row r="45" spans="1:16" x14ac:dyDescent="0.25">
      <c r="A45" s="13"/>
      <c r="B45" s="14"/>
      <c r="C45" s="14"/>
      <c r="D45" s="14"/>
      <c r="E45" s="14"/>
      <c r="F45" s="15"/>
      <c r="G45" s="15"/>
      <c r="H45" s="14"/>
      <c r="I45" s="14"/>
      <c r="J45" s="14"/>
      <c r="K45" s="14"/>
      <c r="L45" s="14"/>
      <c r="M45" s="14"/>
      <c r="N45" s="14"/>
      <c r="O45" s="14"/>
      <c r="P45" s="14"/>
    </row>
    <row r="46" spans="1:16" x14ac:dyDescent="0.25">
      <c r="A46" s="13"/>
      <c r="B46" s="14"/>
      <c r="C46" s="14"/>
      <c r="D46" s="14"/>
      <c r="E46" s="14"/>
      <c r="F46" s="15"/>
      <c r="G46" s="15"/>
      <c r="H46" s="14"/>
      <c r="I46" s="14"/>
      <c r="J46" s="14"/>
      <c r="K46" s="14"/>
      <c r="L46" s="14"/>
      <c r="M46" s="14"/>
      <c r="N46" s="14"/>
      <c r="O46" s="14"/>
      <c r="P46" s="14"/>
    </row>
    <row r="47" spans="1:16" x14ac:dyDescent="0.25">
      <c r="A47" s="14"/>
      <c r="B47" s="14"/>
      <c r="C47" s="14"/>
      <c r="D47" s="14"/>
      <c r="E47" s="14"/>
      <c r="F47" s="15"/>
      <c r="G47" s="15"/>
      <c r="H47" s="14"/>
      <c r="I47" s="14"/>
      <c r="J47" s="14"/>
      <c r="K47" s="14"/>
      <c r="L47" s="14"/>
      <c r="M47" s="14"/>
      <c r="N47" s="14"/>
      <c r="O47" s="14"/>
      <c r="P47" s="14"/>
    </row>
    <row r="48" spans="1:16" x14ac:dyDescent="0.25">
      <c r="A48" s="14"/>
      <c r="B48" s="14"/>
      <c r="C48" s="14"/>
      <c r="D48" s="14"/>
      <c r="E48" s="14"/>
      <c r="F48" s="15"/>
      <c r="G48" s="15"/>
      <c r="H48" s="14"/>
      <c r="I48" s="14"/>
      <c r="J48" s="14"/>
      <c r="K48" s="14"/>
      <c r="L48" s="14"/>
      <c r="M48" s="14"/>
      <c r="N48" s="14"/>
      <c r="O48" s="14"/>
      <c r="P48" s="14"/>
    </row>
    <row r="49" spans="1:16" x14ac:dyDescent="0.25">
      <c r="A49" s="14"/>
      <c r="B49" s="14"/>
      <c r="C49" s="14"/>
      <c r="D49" s="14"/>
      <c r="E49" s="14"/>
      <c r="F49" s="15"/>
      <c r="G49" s="15"/>
      <c r="H49" s="14"/>
      <c r="I49" s="14"/>
      <c r="J49" s="14"/>
      <c r="K49" s="14"/>
      <c r="L49" s="14"/>
      <c r="M49" s="14"/>
      <c r="N49" s="14"/>
      <c r="O49" s="14"/>
      <c r="P49" s="14"/>
    </row>
    <row r="50" spans="1:16" x14ac:dyDescent="0.25">
      <c r="A50" s="14"/>
      <c r="B50" s="14"/>
      <c r="C50" s="14"/>
      <c r="D50" s="14"/>
      <c r="E50" s="14"/>
      <c r="F50" s="15"/>
      <c r="G50" s="15"/>
      <c r="H50" s="14"/>
      <c r="I50" s="14"/>
      <c r="J50" s="14"/>
      <c r="K50" s="14"/>
      <c r="L50" s="14"/>
      <c r="M50" s="14"/>
      <c r="N50" s="14"/>
      <c r="O50" s="14"/>
      <c r="P50" s="14"/>
    </row>
    <row r="51" spans="1:16" x14ac:dyDescent="0.25">
      <c r="A51" s="14"/>
      <c r="B51" s="14"/>
      <c r="C51" s="14"/>
      <c r="D51" s="14"/>
      <c r="E51" s="14"/>
      <c r="F51" s="15"/>
      <c r="G51" s="15"/>
      <c r="H51" s="14"/>
      <c r="I51" s="14"/>
      <c r="J51" s="14"/>
      <c r="K51" s="14"/>
      <c r="L51" s="14"/>
      <c r="M51" s="14"/>
      <c r="N51" s="14"/>
      <c r="O51" s="14"/>
      <c r="P51" s="14"/>
    </row>
    <row r="52" spans="1:16" x14ac:dyDescent="0.25">
      <c r="A52" s="14"/>
      <c r="B52" s="14"/>
      <c r="C52" s="14"/>
      <c r="D52" s="14"/>
      <c r="E52" s="14"/>
      <c r="F52" s="15"/>
      <c r="G52" s="15"/>
      <c r="H52" s="14"/>
      <c r="I52" s="14"/>
      <c r="J52" s="14"/>
      <c r="K52" s="14"/>
      <c r="L52" s="14"/>
      <c r="M52" s="14"/>
      <c r="N52" s="14"/>
      <c r="O52" s="14"/>
      <c r="P52" s="14"/>
    </row>
    <row r="53" spans="1:16" x14ac:dyDescent="0.25">
      <c r="A53" s="14"/>
      <c r="B53" s="14"/>
      <c r="C53" s="14"/>
      <c r="D53" s="14"/>
      <c r="E53" s="14"/>
      <c r="F53" s="15"/>
      <c r="G53" s="15"/>
      <c r="H53" s="14"/>
      <c r="I53" s="14"/>
      <c r="J53" s="14"/>
      <c r="K53" s="14"/>
      <c r="L53" s="14"/>
      <c r="M53" s="14"/>
      <c r="N53" s="14"/>
      <c r="O53" s="14"/>
      <c r="P53" s="14"/>
    </row>
    <row r="54" spans="1:16" x14ac:dyDescent="0.25">
      <c r="A54" s="14"/>
      <c r="B54" s="14"/>
      <c r="C54" s="14"/>
      <c r="D54" s="14"/>
      <c r="E54" s="14"/>
      <c r="F54" s="15"/>
      <c r="G54" s="15"/>
      <c r="H54" s="14"/>
      <c r="I54" s="14"/>
      <c r="J54" s="14"/>
      <c r="K54" s="14"/>
      <c r="L54" s="14"/>
      <c r="M54" s="14"/>
      <c r="N54" s="14"/>
      <c r="O54" s="14"/>
      <c r="P54" s="14"/>
    </row>
    <row r="55" spans="1:16" x14ac:dyDescent="0.25">
      <c r="A55" s="14"/>
      <c r="B55" s="14"/>
      <c r="C55" s="14"/>
      <c r="D55" s="14"/>
      <c r="E55" s="14"/>
      <c r="F55" s="15"/>
      <c r="G55" s="15"/>
      <c r="H55" s="14"/>
      <c r="I55" s="14"/>
      <c r="J55" s="14"/>
      <c r="K55" s="14"/>
      <c r="L55" s="14"/>
      <c r="M55" s="14"/>
      <c r="N55" s="14"/>
      <c r="O55" s="14"/>
      <c r="P55" s="14"/>
    </row>
    <row r="56" spans="1:16" x14ac:dyDescent="0.25">
      <c r="A56" s="14"/>
      <c r="B56" s="14"/>
      <c r="C56" s="14"/>
      <c r="D56" s="14"/>
      <c r="E56" s="14"/>
      <c r="F56" s="15"/>
      <c r="G56" s="15"/>
      <c r="H56" s="14"/>
      <c r="I56" s="14"/>
      <c r="J56" s="14"/>
      <c r="K56" s="14"/>
      <c r="L56" s="14"/>
      <c r="M56" s="14"/>
      <c r="N56" s="14"/>
      <c r="O56" s="14"/>
      <c r="P56" s="14"/>
    </row>
    <row r="57" spans="1:16" x14ac:dyDescent="0.25">
      <c r="A57" s="14"/>
      <c r="B57" s="14"/>
      <c r="C57" s="14"/>
      <c r="D57" s="14"/>
      <c r="E57" s="14"/>
      <c r="F57" s="15"/>
      <c r="G57" s="15"/>
      <c r="H57" s="14"/>
      <c r="I57" s="14"/>
      <c r="J57" s="14"/>
      <c r="K57" s="14"/>
      <c r="L57" s="14"/>
      <c r="M57" s="14"/>
      <c r="N57" s="14"/>
      <c r="O57" s="14"/>
      <c r="P57" s="14"/>
    </row>
    <row r="58" spans="1:16" x14ac:dyDescent="0.25">
      <c r="A58" s="14"/>
      <c r="B58" s="14"/>
      <c r="C58" s="14"/>
      <c r="D58" s="14"/>
      <c r="E58" s="14"/>
      <c r="F58" s="15"/>
      <c r="G58" s="15"/>
      <c r="H58" s="14"/>
      <c r="I58" s="14"/>
      <c r="J58" s="14"/>
      <c r="K58" s="14"/>
      <c r="L58" s="14"/>
      <c r="M58" s="14"/>
      <c r="N58" s="14"/>
      <c r="O58" s="14"/>
      <c r="P58" s="14"/>
    </row>
    <row r="59" spans="1:16" x14ac:dyDescent="0.25">
      <c r="A59" s="14"/>
      <c r="B59" s="14"/>
      <c r="C59" s="14"/>
      <c r="D59" s="14"/>
      <c r="E59" s="14"/>
      <c r="F59" s="15"/>
      <c r="G59" s="15"/>
      <c r="H59" s="14"/>
      <c r="I59" s="14"/>
      <c r="J59" s="14"/>
      <c r="K59" s="14"/>
      <c r="L59" s="14"/>
      <c r="M59" s="14"/>
      <c r="N59" s="14"/>
      <c r="O59" s="14"/>
      <c r="P59" s="14"/>
    </row>
    <row r="60" spans="1:16" x14ac:dyDescent="0.25">
      <c r="A60" s="14"/>
      <c r="B60" s="14"/>
      <c r="C60" s="14"/>
      <c r="D60" s="14"/>
      <c r="E60" s="14"/>
      <c r="F60" s="15"/>
      <c r="G60" s="15"/>
      <c r="H60" s="14"/>
      <c r="I60" s="14"/>
      <c r="J60" s="14"/>
      <c r="K60" s="14"/>
      <c r="L60" s="14"/>
      <c r="M60" s="14"/>
      <c r="N60" s="14"/>
      <c r="O60" s="14"/>
      <c r="P60" s="14"/>
    </row>
    <row r="61" spans="1:16" x14ac:dyDescent="0.25">
      <c r="A61" s="14"/>
      <c r="B61" s="14"/>
      <c r="C61" s="14"/>
      <c r="D61" s="14"/>
      <c r="E61" s="14"/>
      <c r="F61" s="15"/>
      <c r="G61" s="15"/>
      <c r="H61" s="14"/>
      <c r="I61" s="14"/>
      <c r="J61" s="14"/>
      <c r="K61" s="14"/>
      <c r="L61" s="14"/>
      <c r="M61" s="14"/>
      <c r="N61" s="14"/>
      <c r="O61" s="14"/>
      <c r="P61" s="14"/>
    </row>
    <row r="62" spans="1:16" x14ac:dyDescent="0.25">
      <c r="A62" s="14"/>
      <c r="B62" s="14"/>
      <c r="C62" s="14"/>
      <c r="D62" s="14"/>
      <c r="E62" s="14"/>
      <c r="F62" s="15"/>
      <c r="G62" s="15"/>
      <c r="H62" s="14"/>
      <c r="I62" s="14"/>
      <c r="J62" s="14"/>
      <c r="K62" s="14"/>
      <c r="L62" s="14"/>
      <c r="M62" s="14"/>
      <c r="N62" s="14"/>
      <c r="O62" s="14"/>
      <c r="P62" s="14"/>
    </row>
    <row r="63" spans="1:16" x14ac:dyDescent="0.25">
      <c r="A63" s="14"/>
      <c r="B63" s="14"/>
      <c r="C63" s="14"/>
      <c r="D63" s="14"/>
      <c r="E63" s="14"/>
      <c r="F63" s="15"/>
      <c r="G63" s="15"/>
      <c r="H63" s="14"/>
      <c r="I63" s="14"/>
      <c r="J63" s="14"/>
      <c r="K63" s="14"/>
      <c r="L63" s="14"/>
      <c r="M63" s="14"/>
      <c r="N63" s="14"/>
      <c r="O63" s="14"/>
      <c r="P63" s="14"/>
    </row>
    <row r="64" spans="1:16" x14ac:dyDescent="0.25">
      <c r="A64" s="14"/>
      <c r="B64" s="14"/>
      <c r="C64" s="14"/>
      <c r="D64" s="14"/>
      <c r="E64" s="14"/>
      <c r="F64" s="15"/>
      <c r="G64" s="15"/>
      <c r="H64" s="14"/>
      <c r="I64" s="14"/>
      <c r="J64" s="14"/>
      <c r="K64" s="14"/>
      <c r="L64" s="14"/>
      <c r="M64" s="14"/>
      <c r="N64" s="14"/>
      <c r="O64" s="14"/>
      <c r="P64" s="14"/>
    </row>
    <row r="65" spans="1:16" x14ac:dyDescent="0.25">
      <c r="A65" s="14"/>
      <c r="B65" s="14"/>
      <c r="C65" s="14"/>
      <c r="D65" s="14"/>
      <c r="E65" s="14"/>
      <c r="F65" s="15"/>
      <c r="G65" s="15"/>
      <c r="H65" s="14"/>
      <c r="I65" s="14"/>
      <c r="J65" s="14"/>
      <c r="K65" s="14"/>
      <c r="L65" s="14"/>
      <c r="M65" s="14"/>
      <c r="N65" s="14"/>
      <c r="O65" s="14"/>
      <c r="P65" s="14"/>
    </row>
    <row r="66" spans="1:16" x14ac:dyDescent="0.25">
      <c r="A66" s="14"/>
      <c r="B66" s="14"/>
      <c r="C66" s="14"/>
      <c r="D66" s="14"/>
      <c r="E66" s="14"/>
      <c r="F66" s="15"/>
      <c r="G66" s="15"/>
      <c r="H66" s="14"/>
      <c r="I66" s="14"/>
      <c r="J66" s="14"/>
      <c r="K66" s="14"/>
      <c r="L66" s="14"/>
      <c r="M66" s="14"/>
      <c r="N66" s="14"/>
      <c r="O66" s="14"/>
      <c r="P66" s="14"/>
    </row>
    <row r="67" spans="1:16" x14ac:dyDescent="0.25">
      <c r="A67" s="14"/>
      <c r="B67" s="14"/>
      <c r="C67" s="14"/>
      <c r="D67" s="14"/>
      <c r="E67" s="14"/>
      <c r="F67" s="15"/>
      <c r="G67" s="15"/>
      <c r="H67" s="14"/>
      <c r="I67" s="14"/>
      <c r="J67" s="14"/>
      <c r="K67" s="14"/>
      <c r="L67" s="14"/>
      <c r="M67" s="14"/>
      <c r="N67" s="14"/>
      <c r="O67" s="14"/>
      <c r="P67" s="14"/>
    </row>
    <row r="68" spans="1:16" x14ac:dyDescent="0.25">
      <c r="A68" s="14"/>
      <c r="B68" s="14"/>
      <c r="C68" s="14"/>
      <c r="D68" s="14"/>
      <c r="E68" s="14"/>
      <c r="F68" s="15"/>
      <c r="G68" s="15"/>
      <c r="H68" s="14"/>
      <c r="I68" s="14"/>
      <c r="J68" s="14"/>
      <c r="K68" s="14"/>
      <c r="L68" s="14"/>
      <c r="M68" s="14"/>
      <c r="N68" s="14"/>
      <c r="O68" s="14"/>
      <c r="P68" s="14"/>
    </row>
    <row r="69" spans="1:16" x14ac:dyDescent="0.25">
      <c r="A69" s="14"/>
      <c r="B69" s="14"/>
      <c r="C69" s="14"/>
      <c r="D69" s="14"/>
      <c r="E69" s="14"/>
      <c r="F69" s="15"/>
      <c r="G69" s="15"/>
      <c r="H69" s="14"/>
      <c r="I69" s="14"/>
      <c r="J69" s="14"/>
      <c r="K69" s="14"/>
      <c r="L69" s="14"/>
      <c r="M69" s="14"/>
      <c r="N69" s="14"/>
      <c r="O69" s="14"/>
      <c r="P69" s="14"/>
    </row>
    <row r="70" spans="1:16" x14ac:dyDescent="0.25">
      <c r="A70" s="14"/>
      <c r="B70" s="14"/>
      <c r="C70" s="14"/>
      <c r="D70" s="14"/>
      <c r="E70" s="14"/>
      <c r="F70" s="15"/>
      <c r="G70" s="15"/>
      <c r="H70" s="14"/>
      <c r="I70" s="14"/>
      <c r="J70" s="14"/>
      <c r="K70" s="14"/>
      <c r="L70" s="14"/>
      <c r="M70" s="14"/>
      <c r="N70" s="14"/>
      <c r="O70" s="14"/>
      <c r="P70" s="14"/>
    </row>
    <row r="71" spans="1:16" x14ac:dyDescent="0.25">
      <c r="A71" s="14"/>
      <c r="B71" s="14"/>
      <c r="C71" s="14"/>
      <c r="D71" s="14"/>
      <c r="E71" s="14"/>
      <c r="F71" s="15"/>
      <c r="G71" s="15"/>
      <c r="H71" s="14"/>
      <c r="I71" s="14"/>
      <c r="J71" s="14"/>
      <c r="K71" s="14"/>
      <c r="L71" s="14"/>
      <c r="M71" s="14"/>
      <c r="N71" s="14"/>
      <c r="O71" s="14"/>
      <c r="P71" s="14"/>
    </row>
    <row r="72" spans="1:16" x14ac:dyDescent="0.25">
      <c r="A72" s="14"/>
      <c r="B72" s="14"/>
      <c r="C72" s="14"/>
      <c r="D72" s="14"/>
      <c r="E72" s="14"/>
      <c r="F72" s="15"/>
      <c r="G72" s="15"/>
      <c r="H72" s="14"/>
      <c r="I72" s="14"/>
      <c r="J72" s="14"/>
      <c r="K72" s="14"/>
      <c r="L72" s="14"/>
      <c r="M72" s="14"/>
      <c r="N72" s="14"/>
      <c r="O72" s="14"/>
      <c r="P72" s="14"/>
    </row>
    <row r="73" spans="1:16" x14ac:dyDescent="0.25">
      <c r="A73" s="14"/>
      <c r="B73" s="14"/>
      <c r="C73" s="14"/>
      <c r="D73" s="14"/>
      <c r="E73" s="14"/>
      <c r="F73" s="15"/>
      <c r="G73" s="15"/>
      <c r="H73" s="14"/>
      <c r="I73" s="14"/>
      <c r="J73" s="14"/>
      <c r="K73" s="14"/>
      <c r="L73" s="14"/>
      <c r="M73" s="14"/>
      <c r="N73" s="14"/>
      <c r="O73" s="14"/>
      <c r="P73" s="14"/>
    </row>
    <row r="74" spans="1:16" x14ac:dyDescent="0.25">
      <c r="A74" s="14"/>
      <c r="B74" s="14"/>
      <c r="C74" s="14"/>
      <c r="D74" s="14"/>
      <c r="E74" s="14"/>
      <c r="F74" s="15"/>
      <c r="G74" s="15"/>
      <c r="H74" s="14"/>
      <c r="I74" s="14"/>
      <c r="J74" s="14"/>
      <c r="K74" s="14"/>
      <c r="L74" s="14"/>
      <c r="M74" s="14"/>
      <c r="N74" s="14"/>
      <c r="O74" s="14"/>
      <c r="P74" s="14"/>
    </row>
    <row r="75" spans="1:16" x14ac:dyDescent="0.25">
      <c r="A75" s="14"/>
      <c r="B75" s="14"/>
      <c r="C75" s="14"/>
      <c r="D75" s="14"/>
      <c r="E75" s="14"/>
      <c r="F75" s="15"/>
      <c r="G75" s="15"/>
      <c r="H75" s="14"/>
      <c r="I75" s="14"/>
      <c r="J75" s="14"/>
      <c r="K75" s="14"/>
      <c r="L75" s="14"/>
      <c r="M75" s="14"/>
      <c r="N75" s="14"/>
      <c r="O75" s="14"/>
      <c r="P75" s="14"/>
    </row>
    <row r="76" spans="1:16" x14ac:dyDescent="0.25">
      <c r="A76" s="14"/>
      <c r="B76" s="14"/>
      <c r="C76" s="14"/>
      <c r="D76" s="14"/>
      <c r="E76" s="14"/>
      <c r="F76" s="15"/>
      <c r="G76" s="15"/>
      <c r="H76" s="14"/>
      <c r="I76" s="14"/>
      <c r="J76" s="14"/>
      <c r="K76" s="14"/>
      <c r="L76" s="14"/>
      <c r="M76" s="14"/>
      <c r="N76" s="14"/>
      <c r="O76" s="14"/>
      <c r="P76" s="14"/>
    </row>
    <row r="77" spans="1:16" x14ac:dyDescent="0.25">
      <c r="A77" s="14"/>
      <c r="B77" s="14"/>
      <c r="C77" s="14"/>
      <c r="D77" s="14"/>
      <c r="E77" s="14"/>
      <c r="F77" s="15"/>
      <c r="G77" s="15"/>
      <c r="H77" s="14"/>
      <c r="I77" s="14"/>
      <c r="J77" s="14"/>
      <c r="K77" s="14"/>
      <c r="L77" s="14"/>
      <c r="M77" s="14"/>
      <c r="N77" s="14"/>
      <c r="O77" s="14"/>
      <c r="P77" s="14"/>
    </row>
    <row r="78" spans="1:16" x14ac:dyDescent="0.25">
      <c r="A78" s="14"/>
      <c r="B78" s="14"/>
      <c r="C78" s="14"/>
      <c r="D78" s="14"/>
      <c r="E78" s="14"/>
      <c r="F78" s="15"/>
      <c r="G78" s="15"/>
      <c r="H78" s="14"/>
      <c r="I78" s="14"/>
      <c r="J78" s="14"/>
      <c r="K78" s="14"/>
      <c r="L78" s="14"/>
      <c r="M78" s="14"/>
      <c r="N78" s="14"/>
      <c r="O78" s="14"/>
      <c r="P78" s="14"/>
    </row>
    <row r="79" spans="1:16" x14ac:dyDescent="0.25">
      <c r="A79" s="14"/>
      <c r="B79" s="14"/>
      <c r="C79" s="14"/>
      <c r="D79" s="14"/>
      <c r="E79" s="14"/>
      <c r="F79" s="15"/>
      <c r="G79" s="15"/>
      <c r="H79" s="14"/>
      <c r="I79" s="14"/>
      <c r="J79" s="14"/>
      <c r="K79" s="14"/>
      <c r="L79" s="14"/>
      <c r="M79" s="14"/>
      <c r="N79" s="14"/>
      <c r="O79" s="14"/>
      <c r="P79" s="14"/>
    </row>
    <row r="80" spans="1:16" x14ac:dyDescent="0.25">
      <c r="A80" s="14"/>
      <c r="B80" s="14"/>
      <c r="C80" s="14"/>
      <c r="D80" s="14"/>
      <c r="E80" s="14"/>
      <c r="F80" s="15"/>
      <c r="G80" s="15"/>
      <c r="H80" s="14"/>
      <c r="I80" s="14"/>
      <c r="J80" s="14"/>
      <c r="K80" s="14"/>
      <c r="L80" s="14"/>
      <c r="M80" s="14"/>
      <c r="N80" s="14"/>
      <c r="O80" s="14"/>
      <c r="P80" s="14"/>
    </row>
    <row r="81" spans="1:16" x14ac:dyDescent="0.25">
      <c r="A81" s="14"/>
      <c r="B81" s="14"/>
      <c r="C81" s="14"/>
      <c r="D81" s="14"/>
      <c r="E81" s="14"/>
      <c r="F81" s="15"/>
      <c r="G81" s="15"/>
      <c r="H81" s="14"/>
      <c r="I81" s="14"/>
      <c r="J81" s="14"/>
      <c r="K81" s="14"/>
      <c r="L81" s="14"/>
      <c r="M81" s="14"/>
      <c r="N81" s="14"/>
      <c r="O81" s="14"/>
      <c r="P81" s="14"/>
    </row>
    <row r="82" spans="1:16" x14ac:dyDescent="0.25">
      <c r="A82" s="14"/>
      <c r="B82" s="14"/>
      <c r="C82" s="14"/>
      <c r="D82" s="14"/>
      <c r="E82" s="14"/>
      <c r="F82" s="15"/>
      <c r="G82" s="15"/>
      <c r="H82" s="14"/>
      <c r="I82" s="14"/>
      <c r="J82" s="14"/>
      <c r="K82" s="14"/>
      <c r="L82" s="14"/>
      <c r="M82" s="14"/>
      <c r="N82" s="14"/>
      <c r="O82" s="14"/>
      <c r="P82" s="14"/>
    </row>
    <row r="83" spans="1:16" x14ac:dyDescent="0.25">
      <c r="A83" s="14"/>
      <c r="B83" s="14"/>
      <c r="C83" s="14"/>
      <c r="D83" s="14"/>
      <c r="E83" s="14"/>
      <c r="F83" s="15"/>
      <c r="G83" s="15"/>
      <c r="H83" s="14"/>
      <c r="I83" s="14"/>
      <c r="J83" s="14"/>
      <c r="K83" s="14"/>
      <c r="L83" s="14"/>
      <c r="M83" s="14"/>
      <c r="N83" s="14"/>
      <c r="O83" s="14"/>
      <c r="P83" s="14"/>
    </row>
    <row r="84" spans="1:16" x14ac:dyDescent="0.25">
      <c r="A84" s="14"/>
      <c r="B84" s="14"/>
      <c r="C84" s="14"/>
      <c r="D84" s="14"/>
      <c r="E84" s="14"/>
      <c r="F84" s="15"/>
      <c r="G84" s="15"/>
      <c r="H84" s="14"/>
      <c r="I84" s="14"/>
      <c r="J84" s="14"/>
      <c r="K84" s="14"/>
      <c r="L84" s="14"/>
      <c r="M84" s="14"/>
      <c r="N84" s="14"/>
      <c r="O84" s="14"/>
      <c r="P84" s="14"/>
    </row>
    <row r="85" spans="1:16" x14ac:dyDescent="0.25">
      <c r="A85" s="14"/>
      <c r="B85" s="14"/>
      <c r="C85" s="14"/>
      <c r="D85" s="14"/>
      <c r="E85" s="14"/>
      <c r="F85" s="15"/>
      <c r="G85" s="15"/>
      <c r="H85" s="14"/>
      <c r="I85" s="14"/>
      <c r="J85" s="14"/>
      <c r="K85" s="14"/>
      <c r="L85" s="14"/>
      <c r="M85" s="14"/>
      <c r="N85" s="14"/>
      <c r="O85" s="14"/>
      <c r="P85" s="14"/>
    </row>
    <row r="86" spans="1:16" x14ac:dyDescent="0.25">
      <c r="A86" s="14"/>
      <c r="B86" s="14"/>
      <c r="C86" s="14"/>
      <c r="D86" s="14"/>
      <c r="E86" s="14"/>
      <c r="F86" s="15"/>
      <c r="G86" s="15"/>
      <c r="H86" s="14"/>
      <c r="I86" s="14"/>
      <c r="J86" s="14"/>
      <c r="K86" s="14"/>
      <c r="L86" s="14"/>
      <c r="M86" s="14"/>
      <c r="N86" s="14"/>
      <c r="O86" s="14"/>
      <c r="P86" s="14"/>
    </row>
    <row r="87" spans="1:16" x14ac:dyDescent="0.25">
      <c r="A87" s="14"/>
      <c r="B87" s="14"/>
      <c r="C87" s="14"/>
      <c r="D87" s="14"/>
      <c r="E87" s="14"/>
      <c r="F87" s="15"/>
      <c r="G87" s="15"/>
      <c r="H87" s="14"/>
      <c r="I87" s="14"/>
      <c r="J87" s="14"/>
      <c r="K87" s="14"/>
      <c r="L87" s="14"/>
      <c r="M87" s="14"/>
      <c r="N87" s="14"/>
      <c r="O87" s="14"/>
      <c r="P87" s="14"/>
    </row>
    <row r="88" spans="1:16" x14ac:dyDescent="0.25">
      <c r="A88" s="14"/>
      <c r="B88" s="14"/>
      <c r="C88" s="14"/>
      <c r="D88" s="14"/>
      <c r="E88" s="14"/>
      <c r="F88" s="15"/>
      <c r="G88" s="15"/>
      <c r="H88" s="14"/>
      <c r="I88" s="14"/>
      <c r="J88" s="14"/>
      <c r="K88" s="14"/>
      <c r="L88" s="14"/>
      <c r="M88" s="14"/>
      <c r="N88" s="14"/>
      <c r="O88" s="14"/>
      <c r="P88" s="14"/>
    </row>
    <row r="89" spans="1:16" x14ac:dyDescent="0.25">
      <c r="A89" s="14"/>
      <c r="B89" s="14"/>
      <c r="C89" s="14"/>
      <c r="D89" s="14"/>
      <c r="E89" s="14"/>
      <c r="F89" s="15"/>
      <c r="G89" s="15"/>
      <c r="H89" s="14"/>
      <c r="I89" s="14"/>
      <c r="J89" s="14"/>
      <c r="K89" s="14"/>
      <c r="L89" s="14"/>
      <c r="M89" s="14"/>
      <c r="N89" s="14"/>
      <c r="O89" s="14"/>
      <c r="P89" s="14"/>
    </row>
    <row r="90" spans="1:16" x14ac:dyDescent="0.25">
      <c r="A90" s="14"/>
      <c r="B90" s="14"/>
      <c r="C90" s="14"/>
      <c r="D90" s="14"/>
      <c r="E90" s="14"/>
      <c r="F90" s="15"/>
      <c r="G90" s="15"/>
      <c r="H90" s="14"/>
      <c r="I90" s="14"/>
      <c r="J90" s="14"/>
      <c r="K90" s="14"/>
      <c r="L90" s="14"/>
      <c r="M90" s="14"/>
      <c r="N90" s="14"/>
      <c r="O90" s="14"/>
      <c r="P90" s="14"/>
    </row>
    <row r="91" spans="1:16" x14ac:dyDescent="0.25">
      <c r="A91" s="14"/>
      <c r="B91" s="14"/>
      <c r="C91" s="14"/>
      <c r="D91" s="14"/>
      <c r="E91" s="14"/>
      <c r="F91" s="15"/>
      <c r="G91" s="15"/>
      <c r="H91" s="14"/>
      <c r="I91" s="14"/>
      <c r="J91" s="14"/>
      <c r="K91" s="14"/>
      <c r="L91" s="14"/>
      <c r="M91" s="14"/>
      <c r="N91" s="14"/>
      <c r="O91" s="14"/>
      <c r="P91" s="14"/>
    </row>
    <row r="92" spans="1:16" x14ac:dyDescent="0.25">
      <c r="A92" s="14"/>
      <c r="B92" s="14"/>
      <c r="C92" s="14"/>
      <c r="D92" s="14"/>
      <c r="E92" s="14"/>
      <c r="F92" s="15"/>
      <c r="G92" s="15"/>
      <c r="H92" s="14"/>
      <c r="I92" s="14"/>
      <c r="J92" s="14"/>
      <c r="K92" s="14"/>
      <c r="L92" s="14"/>
      <c r="M92" s="14"/>
      <c r="N92" s="14"/>
      <c r="O92" s="14"/>
      <c r="P92" s="14"/>
    </row>
    <row r="93" spans="1:16" x14ac:dyDescent="0.25">
      <c r="A93" s="14"/>
      <c r="B93" s="14"/>
      <c r="C93" s="14"/>
      <c r="D93" s="14"/>
      <c r="E93" s="14"/>
      <c r="F93" s="15"/>
      <c r="G93" s="15"/>
      <c r="H93" s="14"/>
      <c r="I93" s="14"/>
      <c r="J93" s="14"/>
      <c r="K93" s="14"/>
      <c r="L93" s="14"/>
      <c r="M93" s="14"/>
      <c r="N93" s="14"/>
      <c r="O93" s="14"/>
      <c r="P93" s="14"/>
    </row>
    <row r="94" spans="1:16" x14ac:dyDescent="0.25">
      <c r="A94" s="14"/>
      <c r="B94" s="14"/>
      <c r="C94" s="14"/>
      <c r="D94" s="14"/>
      <c r="E94" s="14"/>
      <c r="F94" s="15"/>
      <c r="G94" s="15"/>
      <c r="H94" s="14"/>
      <c r="I94" s="14"/>
      <c r="J94" s="14"/>
      <c r="K94" s="14"/>
      <c r="L94" s="14"/>
      <c r="M94" s="14"/>
      <c r="N94" s="14"/>
      <c r="O94" s="14"/>
      <c r="P94" s="14"/>
    </row>
    <row r="95" spans="1:16" x14ac:dyDescent="0.25">
      <c r="A95" s="14"/>
      <c r="B95" s="14"/>
      <c r="C95" s="14"/>
      <c r="D95" s="14"/>
      <c r="E95" s="14"/>
      <c r="F95" s="15"/>
      <c r="G95" s="15"/>
      <c r="H95" s="14"/>
      <c r="I95" s="14"/>
      <c r="J95" s="14"/>
      <c r="K95" s="14"/>
      <c r="L95" s="14"/>
      <c r="M95" s="14"/>
      <c r="N95" s="14"/>
      <c r="O95" s="14"/>
      <c r="P95" s="14"/>
    </row>
    <row r="96" spans="1:16" x14ac:dyDescent="0.25">
      <c r="A96" s="14"/>
      <c r="B96" s="14"/>
      <c r="C96" s="14"/>
      <c r="D96" s="14"/>
      <c r="E96" s="14"/>
      <c r="F96" s="15"/>
      <c r="G96" s="15"/>
      <c r="H96" s="14"/>
      <c r="I96" s="14"/>
      <c r="J96" s="14"/>
      <c r="K96" s="14"/>
      <c r="L96" s="14"/>
      <c r="M96" s="14"/>
      <c r="N96" s="14"/>
      <c r="O96" s="14"/>
      <c r="P96" s="14"/>
    </row>
    <row r="97" spans="1:16" x14ac:dyDescent="0.25">
      <c r="A97" s="14"/>
      <c r="B97" s="14"/>
      <c r="C97" s="14"/>
      <c r="D97" s="14"/>
      <c r="E97" s="14"/>
      <c r="F97" s="15"/>
      <c r="G97" s="15"/>
      <c r="H97" s="14"/>
      <c r="I97" s="14"/>
      <c r="J97" s="14"/>
      <c r="K97" s="14"/>
      <c r="L97" s="14"/>
      <c r="M97" s="14"/>
      <c r="N97" s="14"/>
      <c r="O97" s="14"/>
      <c r="P97" s="14"/>
    </row>
    <row r="98" spans="1:16" x14ac:dyDescent="0.25">
      <c r="A98" s="14"/>
      <c r="B98" s="14"/>
      <c r="C98" s="14"/>
      <c r="D98" s="14"/>
      <c r="E98" s="14"/>
      <c r="F98" s="15"/>
      <c r="G98" s="15"/>
      <c r="H98" s="14"/>
      <c r="I98" s="14"/>
      <c r="J98" s="14"/>
      <c r="K98" s="14"/>
      <c r="L98" s="14"/>
      <c r="M98" s="14"/>
      <c r="N98" s="14"/>
      <c r="O98" s="14"/>
      <c r="P98" s="14"/>
    </row>
    <row r="99" spans="1:16" x14ac:dyDescent="0.25">
      <c r="A99" s="14"/>
      <c r="B99" s="14"/>
      <c r="C99" s="14"/>
      <c r="D99" s="14"/>
      <c r="E99" s="14"/>
      <c r="F99" s="15"/>
      <c r="G99" s="15"/>
      <c r="H99" s="14"/>
      <c r="I99" s="14"/>
      <c r="J99" s="14"/>
      <c r="K99" s="14"/>
      <c r="L99" s="14"/>
      <c r="M99" s="14"/>
      <c r="N99" s="14"/>
      <c r="O99" s="14"/>
      <c r="P99" s="14"/>
    </row>
    <row r="100" spans="1:16" x14ac:dyDescent="0.25">
      <c r="A100" s="14"/>
      <c r="B100" s="14"/>
      <c r="C100" s="14"/>
      <c r="D100" s="14"/>
      <c r="E100" s="14"/>
      <c r="F100" s="15"/>
      <c r="G100" s="15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x14ac:dyDescent="0.25">
      <c r="A101" s="14"/>
      <c r="B101" s="14"/>
      <c r="C101" s="14"/>
      <c r="D101" s="14"/>
      <c r="E101" s="14"/>
      <c r="F101" s="15"/>
      <c r="G101" s="15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x14ac:dyDescent="0.25">
      <c r="A102" s="14"/>
      <c r="B102" s="14"/>
      <c r="C102" s="14"/>
      <c r="D102" s="14"/>
      <c r="E102" s="14"/>
      <c r="F102" s="15"/>
      <c r="G102" s="15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x14ac:dyDescent="0.25">
      <c r="A103" s="14"/>
      <c r="B103" s="14"/>
      <c r="C103" s="14"/>
      <c r="D103" s="14"/>
      <c r="E103" s="14"/>
      <c r="F103" s="15"/>
      <c r="G103" s="15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x14ac:dyDescent="0.25">
      <c r="A104" s="14"/>
      <c r="B104" s="14"/>
      <c r="C104" s="14"/>
      <c r="D104" s="14"/>
      <c r="E104" s="14"/>
      <c r="F104" s="15"/>
      <c r="G104" s="15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x14ac:dyDescent="0.25">
      <c r="A105" s="14"/>
      <c r="B105" s="14"/>
      <c r="C105" s="14"/>
      <c r="D105" s="14"/>
      <c r="E105" s="14"/>
      <c r="F105" s="15"/>
      <c r="G105" s="15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x14ac:dyDescent="0.25">
      <c r="A106" s="14"/>
      <c r="B106" s="14"/>
      <c r="C106" s="14"/>
      <c r="D106" s="14"/>
      <c r="E106" s="14"/>
      <c r="F106" s="15"/>
      <c r="G106" s="15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x14ac:dyDescent="0.25">
      <c r="A107" s="14"/>
      <c r="B107" s="14"/>
      <c r="C107" s="14"/>
      <c r="D107" s="14"/>
      <c r="E107" s="14"/>
      <c r="F107" s="15"/>
      <c r="G107" s="15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x14ac:dyDescent="0.25">
      <c r="A108" s="14"/>
      <c r="B108" s="14"/>
      <c r="C108" s="14"/>
      <c r="D108" s="14"/>
      <c r="E108" s="14"/>
      <c r="F108" s="15"/>
      <c r="G108" s="15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x14ac:dyDescent="0.25">
      <c r="A109" s="14"/>
      <c r="B109" s="14"/>
      <c r="C109" s="14"/>
      <c r="D109" s="14"/>
      <c r="E109" s="14"/>
      <c r="F109" s="15"/>
      <c r="G109" s="15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x14ac:dyDescent="0.25">
      <c r="A110" s="14"/>
      <c r="B110" s="14"/>
      <c r="C110" s="14"/>
      <c r="D110" s="14"/>
      <c r="E110" s="14"/>
      <c r="F110" s="15"/>
      <c r="G110" s="15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x14ac:dyDescent="0.25">
      <c r="A111" s="14"/>
      <c r="B111" s="14"/>
      <c r="C111" s="14"/>
      <c r="D111" s="14"/>
      <c r="E111" s="14"/>
      <c r="F111" s="15"/>
      <c r="G111" s="15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x14ac:dyDescent="0.25">
      <c r="A112" s="14"/>
      <c r="B112" s="14"/>
      <c r="C112" s="14"/>
      <c r="D112" s="14"/>
      <c r="E112" s="14"/>
      <c r="F112" s="15"/>
      <c r="G112" s="15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x14ac:dyDescent="0.25">
      <c r="A113" s="14"/>
      <c r="B113" s="14"/>
      <c r="C113" s="14"/>
      <c r="D113" s="14"/>
      <c r="E113" s="14"/>
      <c r="F113" s="15"/>
      <c r="G113" s="15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x14ac:dyDescent="0.25">
      <c r="A114" s="14"/>
      <c r="B114" s="14"/>
      <c r="C114" s="14"/>
      <c r="D114" s="14"/>
      <c r="E114" s="14"/>
      <c r="F114" s="15"/>
      <c r="G114" s="15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x14ac:dyDescent="0.25">
      <c r="A115" s="14"/>
      <c r="B115" s="14"/>
      <c r="C115" s="14"/>
      <c r="D115" s="14"/>
      <c r="E115" s="14"/>
      <c r="F115" s="15"/>
      <c r="G115" s="15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x14ac:dyDescent="0.25">
      <c r="A116" s="14"/>
      <c r="B116" s="14"/>
      <c r="C116" s="14"/>
      <c r="D116" s="14"/>
      <c r="E116" s="14"/>
      <c r="F116" s="15"/>
      <c r="G116" s="15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x14ac:dyDescent="0.25">
      <c r="A117" s="14"/>
      <c r="B117" s="14"/>
      <c r="C117" s="14"/>
      <c r="D117" s="14"/>
      <c r="E117" s="14"/>
      <c r="F117" s="15"/>
      <c r="G117" s="15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x14ac:dyDescent="0.25">
      <c r="A118" s="14"/>
      <c r="B118" s="14"/>
      <c r="C118" s="14"/>
      <c r="D118" s="14"/>
      <c r="E118" s="14"/>
      <c r="F118" s="15"/>
      <c r="G118" s="15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x14ac:dyDescent="0.25">
      <c r="A119" s="14"/>
      <c r="B119" s="14"/>
      <c r="C119" s="14"/>
      <c r="D119" s="14"/>
      <c r="E119" s="14"/>
      <c r="F119" s="15"/>
      <c r="G119" s="15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x14ac:dyDescent="0.25">
      <c r="A120" s="14"/>
      <c r="B120" s="14"/>
      <c r="C120" s="14"/>
      <c r="D120" s="14"/>
      <c r="E120" s="14"/>
      <c r="F120" s="15"/>
      <c r="G120" s="15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x14ac:dyDescent="0.25">
      <c r="A121" s="14"/>
      <c r="B121" s="14"/>
      <c r="C121" s="14"/>
      <c r="D121" s="14"/>
      <c r="E121" s="14"/>
      <c r="F121" s="15"/>
      <c r="G121" s="15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x14ac:dyDescent="0.25">
      <c r="A122" s="14"/>
      <c r="B122" s="14"/>
      <c r="C122" s="14"/>
      <c r="D122" s="14"/>
      <c r="E122" s="14"/>
      <c r="F122" s="15"/>
      <c r="G122" s="15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x14ac:dyDescent="0.25">
      <c r="A123" s="14"/>
      <c r="B123" s="14"/>
      <c r="C123" s="14"/>
      <c r="D123" s="14"/>
      <c r="E123" s="14"/>
      <c r="F123" s="15"/>
      <c r="G123" s="15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x14ac:dyDescent="0.25">
      <c r="A124" s="14"/>
      <c r="B124" s="14"/>
      <c r="C124" s="14"/>
      <c r="D124" s="14"/>
      <c r="E124" s="14"/>
      <c r="F124" s="15"/>
      <c r="G124" s="15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x14ac:dyDescent="0.25">
      <c r="A125" s="14"/>
      <c r="B125" s="14"/>
      <c r="C125" s="14"/>
      <c r="D125" s="14"/>
      <c r="E125" s="14"/>
      <c r="F125" s="15"/>
      <c r="G125" s="15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x14ac:dyDescent="0.25">
      <c r="A126" s="14"/>
      <c r="B126" s="14"/>
      <c r="C126" s="14"/>
      <c r="D126" s="14"/>
      <c r="E126" s="14"/>
      <c r="F126" s="15"/>
      <c r="G126" s="15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x14ac:dyDescent="0.25">
      <c r="A127" s="14"/>
      <c r="B127" s="14"/>
      <c r="C127" s="14"/>
      <c r="D127" s="14"/>
      <c r="E127" s="14"/>
      <c r="F127" s="15"/>
      <c r="G127" s="15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x14ac:dyDescent="0.25">
      <c r="A128" s="14"/>
      <c r="B128" s="14"/>
      <c r="C128" s="14"/>
      <c r="D128" s="14"/>
      <c r="E128" s="14"/>
      <c r="F128" s="15"/>
      <c r="G128" s="15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x14ac:dyDescent="0.25">
      <c r="A129" s="14"/>
      <c r="B129" s="14"/>
      <c r="C129" s="14"/>
      <c r="D129" s="14"/>
      <c r="E129" s="14"/>
      <c r="F129" s="15"/>
      <c r="G129" s="15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x14ac:dyDescent="0.25">
      <c r="A130" s="14"/>
      <c r="B130" s="14"/>
      <c r="C130" s="14"/>
      <c r="D130" s="14"/>
      <c r="E130" s="14"/>
      <c r="F130" s="15"/>
      <c r="G130" s="15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x14ac:dyDescent="0.25">
      <c r="A131" s="14"/>
      <c r="B131" s="14"/>
      <c r="C131" s="14"/>
      <c r="D131" s="14"/>
      <c r="E131" s="14"/>
      <c r="F131" s="24"/>
      <c r="G131" s="2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x14ac:dyDescent="0.25">
      <c r="A132" s="14"/>
      <c r="B132" s="14"/>
      <c r="C132" s="14"/>
      <c r="D132" s="14"/>
      <c r="E132" s="14"/>
      <c r="F132" s="24"/>
      <c r="G132" s="2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x14ac:dyDescent="0.25">
      <c r="A133" s="14"/>
      <c r="B133" s="14"/>
      <c r="C133" s="14"/>
      <c r="D133" s="14"/>
      <c r="E133" s="14"/>
      <c r="F133" s="24"/>
      <c r="G133" s="2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x14ac:dyDescent="0.25">
      <c r="A134" s="14"/>
      <c r="B134" s="14"/>
      <c r="C134" s="14"/>
      <c r="D134" s="14"/>
      <c r="E134" s="14"/>
      <c r="F134" s="13"/>
      <c r="G134" s="13"/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1:16" x14ac:dyDescent="0.25">
      <c r="A135" s="14"/>
      <c r="B135" s="14"/>
      <c r="C135" s="14"/>
      <c r="D135" s="14"/>
      <c r="E135" s="14"/>
      <c r="F135" s="13"/>
      <c r="G135" s="13"/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1:16" x14ac:dyDescent="0.25">
      <c r="A136" s="14"/>
      <c r="B136" s="14"/>
      <c r="C136" s="14"/>
      <c r="D136" s="14"/>
      <c r="E136" s="14"/>
      <c r="F136" s="13"/>
      <c r="G136" s="13"/>
      <c r="H136" s="14"/>
      <c r="I136" s="14"/>
      <c r="J136" s="14"/>
      <c r="K136" s="14"/>
      <c r="L136" s="14"/>
      <c r="M136" s="14"/>
      <c r="N136" s="14"/>
      <c r="O136" s="14"/>
      <c r="P136" s="14"/>
    </row>
    <row r="137" spans="1:16" x14ac:dyDescent="0.25">
      <c r="A137" s="14"/>
      <c r="B137" s="14"/>
      <c r="C137" s="14"/>
      <c r="D137" s="14"/>
      <c r="E137" s="14"/>
      <c r="F137" s="13"/>
      <c r="G137" s="13"/>
      <c r="H137" s="14"/>
      <c r="I137" s="14"/>
      <c r="J137" s="14"/>
      <c r="K137" s="14"/>
      <c r="L137" s="14"/>
      <c r="M137" s="14"/>
      <c r="N137" s="14"/>
      <c r="O137" s="14"/>
      <c r="P137" s="14"/>
    </row>
    <row r="138" spans="1:16" x14ac:dyDescent="0.25">
      <c r="A138" s="14"/>
      <c r="B138" s="14"/>
      <c r="C138" s="14"/>
      <c r="D138" s="14"/>
      <c r="E138" s="14"/>
      <c r="F138" s="13"/>
      <c r="G138" s="13"/>
      <c r="H138" s="14"/>
      <c r="I138" s="14"/>
      <c r="J138" s="14"/>
      <c r="K138" s="14"/>
      <c r="L138" s="14"/>
      <c r="M138" s="14"/>
      <c r="N138" s="14"/>
      <c r="O138" s="14"/>
      <c r="P138" s="14"/>
    </row>
    <row r="139" spans="1:16" x14ac:dyDescent="0.25">
      <c r="A139" s="14"/>
      <c r="B139" s="14"/>
      <c r="C139" s="14"/>
      <c r="D139" s="14"/>
      <c r="E139" s="14"/>
      <c r="F139" s="13"/>
      <c r="G139" s="13"/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1:16" x14ac:dyDescent="0.25">
      <c r="A140" s="14"/>
      <c r="B140" s="14"/>
      <c r="C140" s="14"/>
      <c r="D140" s="14"/>
      <c r="E140" s="14"/>
      <c r="F140" s="13"/>
      <c r="G140" s="13"/>
      <c r="H140" s="14"/>
      <c r="I140" s="14"/>
      <c r="J140" s="14"/>
      <c r="K140" s="14"/>
      <c r="L140" s="14"/>
      <c r="M140" s="14"/>
      <c r="N140" s="14"/>
      <c r="O140" s="14"/>
      <c r="P140" s="14"/>
    </row>
    <row r="141" spans="1:16" x14ac:dyDescent="0.25">
      <c r="A141" s="14"/>
      <c r="B141" s="14"/>
      <c r="C141" s="14"/>
      <c r="D141" s="14"/>
      <c r="E141" s="14"/>
      <c r="F141" s="13"/>
      <c r="G141" s="13"/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1:16" x14ac:dyDescent="0.25">
      <c r="A142" s="14"/>
      <c r="B142" s="14"/>
      <c r="C142" s="14"/>
      <c r="D142" s="14"/>
      <c r="E142" s="14"/>
      <c r="F142" s="13"/>
      <c r="G142" s="13"/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1:16" x14ac:dyDescent="0.25">
      <c r="A143" s="14"/>
      <c r="B143" s="14"/>
      <c r="C143" s="14"/>
      <c r="D143" s="14"/>
      <c r="E143" s="14"/>
      <c r="F143" s="13"/>
      <c r="G143" s="13"/>
      <c r="H143" s="14"/>
      <c r="I143" s="14"/>
      <c r="J143" s="14"/>
      <c r="K143" s="14"/>
      <c r="L143" s="14"/>
      <c r="M143" s="14"/>
      <c r="N143" s="14"/>
      <c r="O143" s="14"/>
      <c r="P143" s="14"/>
    </row>
    <row r="144" spans="1:16" x14ac:dyDescent="0.25">
      <c r="A144" s="14"/>
      <c r="B144" s="14"/>
      <c r="C144" s="14"/>
      <c r="D144" s="14"/>
      <c r="E144" s="14"/>
      <c r="F144" s="13"/>
      <c r="G144" s="13"/>
      <c r="H144" s="14"/>
      <c r="I144" s="14"/>
      <c r="J144" s="14"/>
      <c r="K144" s="14"/>
      <c r="L144" s="14"/>
      <c r="M144" s="14"/>
      <c r="N144" s="14"/>
      <c r="O144" s="14"/>
      <c r="P144" s="14"/>
    </row>
    <row r="145" spans="1:16" x14ac:dyDescent="0.25">
      <c r="A145" s="14"/>
      <c r="B145" s="14"/>
      <c r="C145" s="14"/>
      <c r="D145" s="14"/>
      <c r="E145" s="14"/>
      <c r="F145" s="13"/>
      <c r="G145" s="13"/>
      <c r="H145" s="14"/>
      <c r="I145" s="14"/>
      <c r="J145" s="14"/>
      <c r="K145" s="14"/>
      <c r="L145" s="14"/>
      <c r="M145" s="14"/>
      <c r="N145" s="14"/>
      <c r="O145" s="14"/>
      <c r="P145" s="14"/>
    </row>
    <row r="146" spans="1:16" x14ac:dyDescent="0.25">
      <c r="A146" s="14"/>
      <c r="B146" s="14"/>
      <c r="C146" s="14"/>
      <c r="D146" s="14"/>
      <c r="E146" s="14"/>
      <c r="F146" s="13"/>
      <c r="G146" s="13"/>
      <c r="H146" s="14"/>
      <c r="I146" s="14"/>
      <c r="J146" s="14"/>
      <c r="K146" s="14"/>
      <c r="L146" s="14"/>
      <c r="M146" s="14"/>
      <c r="N146" s="14"/>
      <c r="O146" s="14"/>
      <c r="P146" s="14"/>
    </row>
    <row r="147" spans="1:16" x14ac:dyDescent="0.25">
      <c r="A147" s="14"/>
      <c r="B147" s="14"/>
      <c r="C147" s="14"/>
      <c r="D147" s="14"/>
      <c r="E147" s="14"/>
      <c r="F147" s="13"/>
      <c r="G147" s="13"/>
      <c r="H147" s="14"/>
      <c r="I147" s="14"/>
      <c r="J147" s="14"/>
      <c r="K147" s="14"/>
      <c r="L147" s="14"/>
      <c r="M147" s="14"/>
      <c r="N147" s="14"/>
      <c r="O147" s="14"/>
      <c r="P147" s="14"/>
    </row>
    <row r="148" spans="1:16" x14ac:dyDescent="0.25">
      <c r="A148" s="14"/>
      <c r="B148" s="14"/>
      <c r="C148" s="14"/>
      <c r="D148" s="14"/>
      <c r="E148" s="14"/>
      <c r="F148" s="13"/>
      <c r="G148" s="13"/>
      <c r="H148" s="14"/>
      <c r="I148" s="14"/>
      <c r="J148" s="14"/>
      <c r="K148" s="14"/>
      <c r="L148" s="14"/>
      <c r="M148" s="14"/>
      <c r="N148" s="14"/>
      <c r="O148" s="14"/>
      <c r="P148" s="14"/>
    </row>
    <row r="149" spans="1:16" x14ac:dyDescent="0.25">
      <c r="A149" s="14"/>
      <c r="B149" s="14"/>
      <c r="C149" s="14"/>
      <c r="D149" s="14"/>
      <c r="E149" s="14"/>
      <c r="F149" s="13"/>
      <c r="G149" s="13"/>
      <c r="H149" s="14"/>
      <c r="I149" s="14"/>
      <c r="J149" s="14"/>
      <c r="K149" s="14"/>
      <c r="L149" s="14"/>
      <c r="M149" s="14"/>
      <c r="N149" s="14"/>
      <c r="O149" s="14"/>
      <c r="P149" s="14"/>
    </row>
    <row r="150" spans="1:16" x14ac:dyDescent="0.25">
      <c r="A150" s="14"/>
      <c r="B150" s="14"/>
      <c r="C150" s="14"/>
      <c r="D150" s="14"/>
      <c r="E150" s="14"/>
      <c r="F150" s="13"/>
      <c r="G150" s="13"/>
      <c r="H150" s="14"/>
      <c r="I150" s="14"/>
      <c r="J150" s="14"/>
      <c r="K150" s="14"/>
      <c r="L150" s="14"/>
      <c r="M150" s="14"/>
      <c r="N150" s="14"/>
      <c r="O150" s="14"/>
      <c r="P150" s="14"/>
    </row>
    <row r="151" spans="1:16" x14ac:dyDescent="0.25">
      <c r="A151" s="14"/>
      <c r="B151" s="14"/>
      <c r="C151" s="14"/>
      <c r="D151" s="14"/>
      <c r="E151" s="14"/>
      <c r="F151" s="13"/>
      <c r="G151" s="13"/>
      <c r="H151" s="14"/>
      <c r="I151" s="14"/>
      <c r="J151" s="14"/>
      <c r="K151" s="14"/>
      <c r="L151" s="14"/>
      <c r="M151" s="14"/>
      <c r="N151" s="14"/>
      <c r="O151" s="14"/>
      <c r="P151" s="14"/>
    </row>
    <row r="152" spans="1:16" x14ac:dyDescent="0.25">
      <c r="A152" s="14"/>
      <c r="B152" s="14"/>
      <c r="C152" s="14"/>
      <c r="D152" s="14"/>
      <c r="E152" s="14"/>
      <c r="F152" s="13"/>
      <c r="G152" s="13"/>
      <c r="H152" s="14"/>
      <c r="I152" s="14"/>
      <c r="J152" s="14"/>
      <c r="K152" s="14"/>
      <c r="L152" s="14"/>
      <c r="M152" s="14"/>
      <c r="N152" s="14"/>
      <c r="O152" s="14"/>
      <c r="P152" s="14"/>
    </row>
    <row r="153" spans="1:16" x14ac:dyDescent="0.25">
      <c r="A153" s="14"/>
      <c r="B153" s="14"/>
      <c r="C153" s="14"/>
      <c r="D153" s="14"/>
      <c r="E153" s="14"/>
      <c r="F153" s="13"/>
      <c r="G153" s="13"/>
      <c r="H153" s="14"/>
      <c r="I153" s="14"/>
      <c r="J153" s="14"/>
      <c r="K153" s="14"/>
      <c r="L153" s="14"/>
      <c r="M153" s="14"/>
      <c r="N153" s="14"/>
      <c r="O153" s="14"/>
      <c r="P153" s="14"/>
    </row>
    <row r="154" spans="1:16" x14ac:dyDescent="0.25">
      <c r="A154" s="14"/>
      <c r="B154" s="14"/>
      <c r="C154" s="14"/>
      <c r="D154" s="14"/>
      <c r="E154" s="14"/>
      <c r="F154" s="13"/>
      <c r="G154" s="13"/>
      <c r="H154" s="14"/>
      <c r="I154" s="14"/>
      <c r="J154" s="14"/>
      <c r="K154" s="14"/>
      <c r="L154" s="14"/>
      <c r="M154" s="14"/>
      <c r="N154" s="14"/>
      <c r="O154" s="14"/>
      <c r="P154" s="14"/>
    </row>
    <row r="155" spans="1:16" x14ac:dyDescent="0.25">
      <c r="A155" s="14"/>
      <c r="B155" s="14"/>
      <c r="C155" s="14"/>
      <c r="D155" s="14"/>
      <c r="E155" s="14"/>
      <c r="F155" s="13"/>
      <c r="G155" s="13"/>
      <c r="H155" s="14"/>
      <c r="I155" s="14"/>
      <c r="J155" s="14"/>
      <c r="K155" s="14"/>
      <c r="L155" s="14"/>
      <c r="M155" s="14"/>
      <c r="N155" s="14"/>
      <c r="O155" s="14"/>
      <c r="P155" s="14"/>
    </row>
    <row r="156" spans="1:16" x14ac:dyDescent="0.25">
      <c r="A156" s="14"/>
      <c r="B156" s="14"/>
      <c r="C156" s="14"/>
      <c r="D156" s="14"/>
      <c r="E156" s="14"/>
      <c r="F156" s="13"/>
      <c r="G156" s="13"/>
      <c r="H156" s="14"/>
      <c r="I156" s="14"/>
      <c r="J156" s="14"/>
      <c r="K156" s="14"/>
      <c r="L156" s="14"/>
      <c r="M156" s="14"/>
      <c r="N156" s="14"/>
      <c r="O156" s="14"/>
      <c r="P156" s="14"/>
    </row>
    <row r="157" spans="1:16" x14ac:dyDescent="0.25">
      <c r="A157" s="14"/>
      <c r="B157" s="14"/>
      <c r="C157" s="14"/>
      <c r="D157" s="14"/>
      <c r="E157" s="14"/>
      <c r="F157" s="13"/>
      <c r="G157" s="13"/>
      <c r="H157" s="14"/>
      <c r="I157" s="14"/>
      <c r="J157" s="14"/>
      <c r="K157" s="14"/>
      <c r="L157" s="14"/>
      <c r="M157" s="14"/>
      <c r="N157" s="14"/>
      <c r="O157" s="14"/>
      <c r="P157" s="14"/>
    </row>
    <row r="158" spans="1:16" x14ac:dyDescent="0.25">
      <c r="A158" s="14"/>
      <c r="B158" s="14"/>
      <c r="C158" s="14"/>
      <c r="D158" s="14"/>
      <c r="E158" s="14"/>
      <c r="F158" s="13"/>
      <c r="G158" s="13"/>
      <c r="H158" s="14"/>
      <c r="I158" s="14"/>
      <c r="J158" s="14"/>
      <c r="K158" s="14"/>
      <c r="L158" s="14"/>
      <c r="M158" s="14"/>
      <c r="N158" s="14"/>
      <c r="O158" s="14"/>
      <c r="P158" s="14"/>
    </row>
    <row r="159" spans="1:16" x14ac:dyDescent="0.25">
      <c r="A159" s="14"/>
      <c r="B159" s="14"/>
      <c r="C159" s="14"/>
      <c r="D159" s="14"/>
      <c r="E159" s="14"/>
      <c r="F159" s="13"/>
      <c r="G159" s="13"/>
      <c r="H159" s="14"/>
      <c r="I159" s="14"/>
      <c r="J159" s="14"/>
      <c r="K159" s="14"/>
      <c r="L159" s="14"/>
      <c r="M159" s="14"/>
      <c r="N159" s="14"/>
      <c r="O159" s="14"/>
      <c r="P159" s="14"/>
    </row>
    <row r="160" spans="1:16" x14ac:dyDescent="0.25">
      <c r="A160" s="14"/>
      <c r="B160" s="14"/>
      <c r="C160" s="14"/>
      <c r="D160" s="14"/>
      <c r="E160" s="14"/>
      <c r="F160" s="13"/>
      <c r="G160" s="13"/>
      <c r="H160" s="14"/>
      <c r="I160" s="14"/>
      <c r="J160" s="14"/>
      <c r="K160" s="14"/>
      <c r="L160" s="14"/>
      <c r="M160" s="14"/>
      <c r="N160" s="14"/>
      <c r="O160" s="14"/>
      <c r="P160" s="14"/>
    </row>
    <row r="161" spans="1:16" x14ac:dyDescent="0.25">
      <c r="A161" s="14"/>
      <c r="B161" s="14"/>
      <c r="C161" s="14"/>
      <c r="D161" s="14"/>
      <c r="E161" s="14"/>
      <c r="F161" s="13"/>
      <c r="G161" s="13"/>
      <c r="H161" s="14"/>
      <c r="I161" s="14"/>
      <c r="J161" s="14"/>
      <c r="K161" s="14"/>
      <c r="L161" s="14"/>
      <c r="M161" s="14"/>
      <c r="N161" s="14"/>
      <c r="O161" s="14"/>
      <c r="P161" s="14"/>
    </row>
    <row r="162" spans="1:16" x14ac:dyDescent="0.25">
      <c r="A162" s="14"/>
      <c r="B162" s="14"/>
      <c r="C162" s="14"/>
      <c r="D162" s="14"/>
      <c r="E162" s="14"/>
      <c r="F162" s="13"/>
      <c r="G162" s="13"/>
      <c r="H162" s="14"/>
      <c r="I162" s="14"/>
      <c r="J162" s="14"/>
      <c r="K162" s="14"/>
      <c r="L162" s="14"/>
      <c r="M162" s="14"/>
      <c r="N162" s="14"/>
      <c r="O162" s="14"/>
      <c r="P162" s="14"/>
    </row>
    <row r="163" spans="1:16" x14ac:dyDescent="0.25">
      <c r="A163" s="14"/>
      <c r="B163" s="14"/>
      <c r="C163" s="14"/>
      <c r="D163" s="14"/>
      <c r="E163" s="14"/>
      <c r="F163" s="13"/>
      <c r="G163" s="13"/>
      <c r="H163" s="14"/>
      <c r="I163" s="14"/>
      <c r="J163" s="14"/>
      <c r="K163" s="14"/>
      <c r="L163" s="14"/>
      <c r="M163" s="14"/>
      <c r="N163" s="14"/>
      <c r="O163" s="14"/>
      <c r="P163" s="14"/>
    </row>
    <row r="164" spans="1:16" x14ac:dyDescent="0.25">
      <c r="A164" s="14"/>
      <c r="B164" s="14"/>
      <c r="C164" s="14"/>
      <c r="D164" s="14"/>
      <c r="E164" s="14"/>
      <c r="F164" s="13"/>
      <c r="G164" s="13"/>
      <c r="H164" s="14"/>
      <c r="I164" s="14"/>
      <c r="J164" s="14"/>
      <c r="K164" s="14"/>
      <c r="L164" s="14"/>
      <c r="M164" s="14"/>
      <c r="N164" s="14"/>
      <c r="O164" s="14"/>
      <c r="P164" s="14"/>
    </row>
    <row r="165" spans="1:16" x14ac:dyDescent="0.25">
      <c r="A165" s="14"/>
      <c r="B165" s="14"/>
      <c r="C165" s="14"/>
      <c r="D165" s="14"/>
      <c r="E165" s="14"/>
      <c r="F165" s="13"/>
      <c r="G165" s="13"/>
      <c r="H165" s="14"/>
      <c r="I165" s="14"/>
      <c r="J165" s="14"/>
      <c r="K165" s="14"/>
      <c r="L165" s="14"/>
      <c r="M165" s="14"/>
      <c r="N165" s="14"/>
      <c r="O165" s="14"/>
      <c r="P165" s="14"/>
    </row>
    <row r="166" spans="1:16" x14ac:dyDescent="0.25">
      <c r="A166" s="14"/>
      <c r="B166" s="14"/>
      <c r="C166" s="14"/>
      <c r="D166" s="14"/>
      <c r="E166" s="14"/>
      <c r="F166" s="13"/>
      <c r="G166" s="13"/>
      <c r="H166" s="14"/>
      <c r="I166" s="14"/>
      <c r="J166" s="14"/>
      <c r="K166" s="14"/>
      <c r="L166" s="14"/>
      <c r="M166" s="14"/>
      <c r="N166" s="14"/>
      <c r="O166" s="14"/>
      <c r="P166" s="14"/>
    </row>
    <row r="167" spans="1:16" x14ac:dyDescent="0.25">
      <c r="A167" s="14"/>
      <c r="B167" s="14"/>
      <c r="C167" s="14"/>
      <c r="D167" s="14"/>
      <c r="E167" s="14"/>
      <c r="F167" s="13"/>
      <c r="G167" s="13"/>
      <c r="H167" s="14"/>
      <c r="I167" s="14"/>
      <c r="J167" s="14"/>
      <c r="K167" s="14"/>
      <c r="L167" s="14"/>
      <c r="M167" s="14"/>
      <c r="N167" s="14"/>
      <c r="O167" s="14"/>
      <c r="P167" s="14"/>
    </row>
    <row r="168" spans="1:16" x14ac:dyDescent="0.25">
      <c r="A168" s="14"/>
      <c r="B168" s="14"/>
      <c r="C168" s="14"/>
      <c r="D168" s="14"/>
      <c r="E168" s="14"/>
      <c r="F168" s="13"/>
      <c r="G168" s="13"/>
      <c r="H168" s="14"/>
      <c r="I168" s="14"/>
      <c r="J168" s="14"/>
      <c r="K168" s="14"/>
      <c r="L168" s="14"/>
      <c r="M168" s="14"/>
      <c r="N168" s="14"/>
      <c r="O168" s="14"/>
      <c r="P168" s="14"/>
    </row>
    <row r="169" spans="1:16" x14ac:dyDescent="0.25">
      <c r="A169" s="14"/>
      <c r="B169" s="14"/>
      <c r="C169" s="14"/>
      <c r="D169" s="14"/>
      <c r="E169" s="14"/>
      <c r="F169" s="13"/>
      <c r="G169" s="13"/>
      <c r="H169" s="14"/>
      <c r="I169" s="14"/>
      <c r="J169" s="14"/>
      <c r="K169" s="14"/>
      <c r="L169" s="14"/>
      <c r="M169" s="14"/>
      <c r="N169" s="14"/>
      <c r="O169" s="14"/>
      <c r="P169" s="14"/>
    </row>
    <row r="170" spans="1:16" x14ac:dyDescent="0.25">
      <c r="A170" s="14"/>
      <c r="B170" s="14"/>
      <c r="C170" s="14"/>
      <c r="D170" s="14"/>
      <c r="E170" s="14"/>
      <c r="F170" s="13"/>
      <c r="G170" s="13"/>
      <c r="H170" s="14"/>
      <c r="I170" s="14"/>
      <c r="J170" s="14"/>
      <c r="K170" s="14"/>
      <c r="L170" s="14"/>
      <c r="M170" s="14"/>
      <c r="N170" s="14"/>
      <c r="O170" s="14"/>
      <c r="P170" s="14"/>
    </row>
    <row r="171" spans="1:16" x14ac:dyDescent="0.25">
      <c r="A171" s="14"/>
      <c r="B171" s="14"/>
      <c r="C171" s="14"/>
      <c r="D171" s="14"/>
      <c r="E171" s="14"/>
      <c r="F171" s="13"/>
      <c r="G171" s="13"/>
      <c r="H171" s="14"/>
      <c r="I171" s="14"/>
      <c r="J171" s="14"/>
      <c r="K171" s="14"/>
      <c r="L171" s="14"/>
      <c r="M171" s="14"/>
      <c r="N171" s="14"/>
      <c r="O171" s="14"/>
      <c r="P171" s="14"/>
    </row>
    <row r="172" spans="1:16" x14ac:dyDescent="0.25">
      <c r="A172" s="14"/>
      <c r="B172" s="14"/>
      <c r="C172" s="14"/>
      <c r="D172" s="14"/>
      <c r="E172" s="14"/>
      <c r="F172" s="13"/>
      <c r="G172" s="13"/>
      <c r="H172" s="14"/>
      <c r="I172" s="14"/>
      <c r="J172" s="14"/>
      <c r="K172" s="14"/>
      <c r="L172" s="14"/>
      <c r="M172" s="14"/>
      <c r="N172" s="14"/>
      <c r="O172" s="14"/>
      <c r="P172" s="14"/>
    </row>
    <row r="173" spans="1:16" x14ac:dyDescent="0.25">
      <c r="A173" s="14"/>
      <c r="B173" s="14"/>
      <c r="C173" s="14"/>
      <c r="D173" s="14"/>
      <c r="E173" s="14"/>
      <c r="F173" s="13"/>
      <c r="G173" s="13"/>
      <c r="H173" s="14"/>
      <c r="I173" s="14"/>
      <c r="J173" s="14"/>
      <c r="K173" s="14"/>
      <c r="L173" s="14"/>
      <c r="M173" s="14"/>
      <c r="N173" s="14"/>
      <c r="O173" s="14"/>
      <c r="P173" s="14"/>
    </row>
    <row r="174" spans="1:16" x14ac:dyDescent="0.25">
      <c r="A174" s="14"/>
      <c r="B174" s="14"/>
      <c r="C174" s="14"/>
      <c r="D174" s="14"/>
      <c r="E174" s="14"/>
      <c r="F174" s="13"/>
      <c r="G174" s="13"/>
      <c r="H174" s="14"/>
      <c r="I174" s="14"/>
      <c r="J174" s="14"/>
      <c r="K174" s="14"/>
      <c r="L174" s="14"/>
      <c r="M174" s="14"/>
      <c r="N174" s="14"/>
      <c r="O174" s="14"/>
      <c r="P174" s="14"/>
    </row>
    <row r="175" spans="1:16" x14ac:dyDescent="0.25">
      <c r="A175" s="14"/>
      <c r="B175" s="14"/>
      <c r="C175" s="14"/>
      <c r="D175" s="14"/>
      <c r="E175" s="14"/>
      <c r="F175" s="13"/>
      <c r="G175" s="13"/>
      <c r="H175" s="14"/>
      <c r="I175" s="14"/>
      <c r="J175" s="14"/>
      <c r="K175" s="14"/>
      <c r="L175" s="14"/>
      <c r="M175" s="14"/>
      <c r="N175" s="14"/>
      <c r="O175" s="14"/>
      <c r="P175" s="14"/>
    </row>
    <row r="176" spans="1:16" x14ac:dyDescent="0.25">
      <c r="A176" s="14"/>
      <c r="B176" s="14"/>
      <c r="C176" s="14"/>
      <c r="D176" s="14"/>
      <c r="E176" s="14"/>
      <c r="F176" s="13"/>
      <c r="G176" s="13"/>
      <c r="H176" s="14"/>
      <c r="I176" s="14"/>
      <c r="J176" s="14"/>
      <c r="K176" s="14"/>
      <c r="L176" s="14"/>
      <c r="M176" s="14"/>
      <c r="N176" s="14"/>
      <c r="O176" s="14"/>
      <c r="P176" s="14"/>
    </row>
    <row r="177" spans="1:16" x14ac:dyDescent="0.25">
      <c r="A177" s="14"/>
      <c r="B177" s="14"/>
      <c r="C177" s="14"/>
      <c r="D177" s="14"/>
      <c r="E177" s="14"/>
      <c r="F177" s="13"/>
      <c r="G177" s="13"/>
      <c r="H177" s="14"/>
      <c r="I177" s="14"/>
      <c r="J177" s="14"/>
      <c r="K177" s="14"/>
      <c r="L177" s="14"/>
      <c r="M177" s="14"/>
      <c r="N177" s="14"/>
      <c r="O177" s="14"/>
      <c r="P177" s="14"/>
    </row>
    <row r="178" spans="1:16" x14ac:dyDescent="0.25">
      <c r="A178" s="14"/>
      <c r="B178" s="14"/>
      <c r="C178" s="14"/>
      <c r="D178" s="14"/>
      <c r="E178" s="14"/>
      <c r="F178" s="13"/>
      <c r="G178" s="13"/>
      <c r="H178" s="14"/>
      <c r="I178" s="14"/>
      <c r="J178" s="14"/>
      <c r="K178" s="14"/>
      <c r="L178" s="14"/>
      <c r="M178" s="14"/>
      <c r="N178" s="14"/>
      <c r="O178" s="14"/>
      <c r="P178" s="14"/>
    </row>
    <row r="179" spans="1:16" x14ac:dyDescent="0.25">
      <c r="A179" s="14"/>
      <c r="B179" s="14"/>
      <c r="C179" s="14"/>
      <c r="D179" s="14"/>
      <c r="E179" s="14"/>
      <c r="F179" s="13"/>
      <c r="G179" s="13"/>
      <c r="H179" s="14"/>
      <c r="I179" s="14"/>
      <c r="J179" s="14"/>
      <c r="K179" s="14"/>
      <c r="L179" s="14"/>
      <c r="M179" s="14"/>
      <c r="N179" s="14"/>
      <c r="O179" s="14"/>
      <c r="P179" s="14"/>
    </row>
    <row r="180" spans="1:16" x14ac:dyDescent="0.25">
      <c r="A180" s="14"/>
      <c r="B180" s="14"/>
      <c r="C180" s="14"/>
      <c r="D180" s="14"/>
      <c r="E180" s="14"/>
      <c r="F180" s="13"/>
      <c r="G180" s="13"/>
      <c r="H180" s="14"/>
      <c r="I180" s="14"/>
      <c r="J180" s="14"/>
      <c r="K180" s="14"/>
      <c r="L180" s="14"/>
      <c r="M180" s="14"/>
      <c r="N180" s="14"/>
      <c r="O180" s="14"/>
      <c r="P180" s="14"/>
    </row>
    <row r="181" spans="1:16" x14ac:dyDescent="0.25">
      <c r="A181" s="14"/>
      <c r="B181" s="14"/>
      <c r="C181" s="14"/>
      <c r="D181" s="14"/>
      <c r="E181" s="14"/>
      <c r="F181" s="13"/>
      <c r="G181" s="13"/>
      <c r="H181" s="14"/>
      <c r="I181" s="14"/>
      <c r="J181" s="14"/>
      <c r="K181" s="14"/>
      <c r="L181" s="14"/>
      <c r="M181" s="14"/>
      <c r="N181" s="14"/>
      <c r="O181" s="14"/>
      <c r="P181" s="14"/>
    </row>
    <row r="182" spans="1:16" x14ac:dyDescent="0.25">
      <c r="A182" s="14"/>
      <c r="B182" s="14"/>
      <c r="C182" s="14"/>
      <c r="D182" s="14"/>
      <c r="E182" s="14"/>
      <c r="F182" s="13"/>
      <c r="G182" s="13"/>
      <c r="H182" s="14"/>
      <c r="I182" s="14"/>
      <c r="J182" s="14"/>
      <c r="K182" s="14"/>
      <c r="L182" s="14"/>
      <c r="M182" s="14"/>
      <c r="N182" s="14"/>
      <c r="O182" s="14"/>
      <c r="P182" s="14"/>
    </row>
    <row r="183" spans="1:16" x14ac:dyDescent="0.25">
      <c r="A183" s="14"/>
      <c r="B183" s="14"/>
      <c r="C183" s="14"/>
      <c r="D183" s="14"/>
      <c r="E183" s="14"/>
      <c r="F183" s="13"/>
      <c r="G183" s="13"/>
      <c r="H183" s="14"/>
      <c r="I183" s="14"/>
      <c r="J183" s="14"/>
      <c r="K183" s="14"/>
      <c r="L183" s="14"/>
      <c r="M183" s="14"/>
      <c r="N183" s="14"/>
      <c r="O183" s="14"/>
      <c r="P183" s="14"/>
    </row>
    <row r="184" spans="1:16" x14ac:dyDescent="0.25">
      <c r="A184" s="14"/>
      <c r="B184" s="14"/>
      <c r="C184" s="14"/>
      <c r="D184" s="14"/>
      <c r="E184" s="14"/>
      <c r="F184" s="13"/>
      <c r="G184" s="13"/>
      <c r="H184" s="14"/>
      <c r="I184" s="14"/>
      <c r="J184" s="14"/>
      <c r="K184" s="14"/>
      <c r="L184" s="14"/>
      <c r="M184" s="14"/>
      <c r="N184" s="14"/>
      <c r="O184" s="14"/>
      <c r="P184" s="14"/>
    </row>
    <row r="185" spans="1:16" x14ac:dyDescent="0.25">
      <c r="A185" s="14"/>
      <c r="B185" s="14"/>
      <c r="C185" s="14"/>
      <c r="D185" s="14"/>
      <c r="E185" s="14"/>
      <c r="F185" s="13"/>
      <c r="G185" s="13"/>
      <c r="H185" s="14"/>
      <c r="I185" s="14"/>
      <c r="J185" s="14"/>
      <c r="K185" s="14"/>
      <c r="L185" s="14"/>
      <c r="M185" s="14"/>
      <c r="N185" s="14"/>
      <c r="O185" s="14"/>
      <c r="P185" s="14"/>
    </row>
    <row r="186" spans="1:16" x14ac:dyDescent="0.25">
      <c r="A186" s="14"/>
      <c r="B186" s="14"/>
      <c r="C186" s="14"/>
      <c r="D186" s="14"/>
      <c r="E186" s="14"/>
      <c r="F186" s="13"/>
      <c r="G186" s="13"/>
      <c r="H186" s="14"/>
      <c r="I186" s="14"/>
      <c r="J186" s="14"/>
      <c r="K186" s="14"/>
      <c r="L186" s="14"/>
      <c r="M186" s="14"/>
      <c r="N186" s="14"/>
      <c r="O186" s="14"/>
      <c r="P186" s="14"/>
    </row>
    <row r="187" spans="1:16" x14ac:dyDescent="0.25">
      <c r="A187" s="14"/>
      <c r="B187" s="14"/>
      <c r="C187" s="14"/>
      <c r="D187" s="14"/>
      <c r="E187" s="14"/>
      <c r="F187" s="13"/>
      <c r="G187" s="13"/>
      <c r="H187" s="14"/>
      <c r="I187" s="14"/>
      <c r="J187" s="14"/>
      <c r="K187" s="14"/>
      <c r="L187" s="14"/>
      <c r="M187" s="14"/>
      <c r="N187" s="14"/>
      <c r="O187" s="14"/>
      <c r="P187" s="14"/>
    </row>
    <row r="188" spans="1:16" x14ac:dyDescent="0.25">
      <c r="A188" s="14"/>
      <c r="B188" s="14"/>
      <c r="C188" s="14"/>
      <c r="D188" s="14"/>
      <c r="E188" s="14"/>
      <c r="F188" s="13"/>
      <c r="G188" s="13"/>
      <c r="H188" s="14"/>
      <c r="I188" s="14"/>
      <c r="J188" s="14"/>
      <c r="K188" s="14"/>
      <c r="L188" s="14"/>
      <c r="M188" s="14"/>
      <c r="N188" s="14"/>
      <c r="O188" s="14"/>
      <c r="P188" s="14"/>
    </row>
    <row r="189" spans="1:16" x14ac:dyDescent="0.25">
      <c r="A189" s="14"/>
      <c r="B189" s="14"/>
      <c r="C189" s="14"/>
      <c r="D189" s="14"/>
      <c r="E189" s="14"/>
      <c r="F189" s="13"/>
      <c r="G189" s="13"/>
      <c r="H189" s="14"/>
      <c r="I189" s="14"/>
      <c r="J189" s="14"/>
      <c r="K189" s="14"/>
      <c r="L189" s="14"/>
      <c r="M189" s="14"/>
      <c r="N189" s="14"/>
      <c r="O189" s="14"/>
      <c r="P189" s="14"/>
    </row>
    <row r="190" spans="1:16" x14ac:dyDescent="0.25">
      <c r="A190" s="14"/>
      <c r="B190" s="14"/>
      <c r="C190" s="14"/>
      <c r="D190" s="14"/>
      <c r="E190" s="14"/>
      <c r="F190" s="13"/>
      <c r="G190" s="13"/>
      <c r="H190" s="14"/>
      <c r="I190" s="14"/>
      <c r="J190" s="14"/>
      <c r="K190" s="14"/>
      <c r="L190" s="14"/>
      <c r="M190" s="14"/>
      <c r="N190" s="14"/>
      <c r="O190" s="14"/>
      <c r="P190" s="14"/>
    </row>
    <row r="191" spans="1:16" x14ac:dyDescent="0.25">
      <c r="A191" s="14"/>
      <c r="B191" s="14"/>
      <c r="C191" s="14"/>
      <c r="D191" s="14"/>
      <c r="E191" s="14"/>
      <c r="F191" s="13"/>
      <c r="G191" s="13"/>
      <c r="H191" s="14"/>
      <c r="I191" s="14"/>
      <c r="J191" s="14"/>
      <c r="K191" s="14"/>
      <c r="L191" s="14"/>
      <c r="M191" s="14"/>
      <c r="N191" s="14"/>
      <c r="O191" s="14"/>
      <c r="P191" s="14"/>
    </row>
    <row r="192" spans="1:16" x14ac:dyDescent="0.25">
      <c r="A192" s="14"/>
      <c r="B192" s="14"/>
      <c r="C192" s="14"/>
      <c r="D192" s="14"/>
      <c r="E192" s="14"/>
      <c r="F192" s="13"/>
      <c r="G192" s="13"/>
      <c r="H192" s="14"/>
      <c r="I192" s="14"/>
      <c r="J192" s="14"/>
      <c r="K192" s="14"/>
      <c r="L192" s="14"/>
      <c r="M192" s="14"/>
      <c r="N192" s="14"/>
      <c r="O192" s="14"/>
      <c r="P192" s="14"/>
    </row>
    <row r="193" spans="1:16" x14ac:dyDescent="0.25">
      <c r="A193" s="14"/>
      <c r="B193" s="14"/>
      <c r="C193" s="14"/>
      <c r="D193" s="14"/>
      <c r="E193" s="14"/>
      <c r="F193" s="13"/>
      <c r="G193" s="13"/>
      <c r="H193" s="14"/>
      <c r="I193" s="14"/>
      <c r="J193" s="14"/>
      <c r="K193" s="14"/>
      <c r="L193" s="14"/>
      <c r="M193" s="14"/>
      <c r="N193" s="14"/>
      <c r="O193" s="14"/>
      <c r="P193" s="14"/>
    </row>
    <row r="194" spans="1:16" x14ac:dyDescent="0.25">
      <c r="A194" s="14"/>
      <c r="B194" s="14"/>
      <c r="C194" s="14"/>
      <c r="D194" s="14"/>
      <c r="E194" s="14"/>
      <c r="F194" s="13"/>
      <c r="G194" s="13"/>
      <c r="H194" s="14"/>
      <c r="I194" s="14"/>
      <c r="J194" s="14"/>
      <c r="K194" s="14"/>
      <c r="L194" s="14"/>
      <c r="M194" s="14"/>
      <c r="N194" s="14"/>
      <c r="O194" s="14"/>
      <c r="P194" s="14"/>
    </row>
    <row r="195" spans="1:16" x14ac:dyDescent="0.25">
      <c r="A195" s="14"/>
      <c r="B195" s="14"/>
      <c r="C195" s="14"/>
      <c r="D195" s="14"/>
      <c r="E195" s="14"/>
      <c r="F195" s="13"/>
      <c r="G195" s="13"/>
      <c r="H195" s="14"/>
      <c r="I195" s="14"/>
      <c r="J195" s="14"/>
      <c r="K195" s="14"/>
      <c r="L195" s="14"/>
      <c r="M195" s="14"/>
      <c r="N195" s="14"/>
      <c r="O195" s="14"/>
      <c r="P195" s="14"/>
    </row>
    <row r="196" spans="1:16" x14ac:dyDescent="0.25">
      <c r="A196" s="14"/>
      <c r="B196" s="14"/>
      <c r="C196" s="14"/>
      <c r="D196" s="14"/>
      <c r="E196" s="14"/>
      <c r="F196" s="13"/>
      <c r="G196" s="13"/>
      <c r="H196" s="14"/>
      <c r="I196" s="14"/>
      <c r="J196" s="14"/>
      <c r="K196" s="14"/>
      <c r="L196" s="14"/>
      <c r="M196" s="14"/>
      <c r="N196" s="14"/>
      <c r="O196" s="14"/>
      <c r="P196" s="14"/>
    </row>
    <row r="197" spans="1:16" x14ac:dyDescent="0.25">
      <c r="A197" s="14"/>
      <c r="B197" s="14"/>
      <c r="C197" s="14"/>
      <c r="D197" s="14"/>
      <c r="E197" s="14"/>
      <c r="F197" s="13"/>
      <c r="G197" s="13"/>
      <c r="H197" s="14"/>
      <c r="I197" s="14"/>
      <c r="J197" s="14"/>
      <c r="K197" s="14"/>
      <c r="L197" s="14"/>
      <c r="M197" s="14"/>
      <c r="N197" s="14"/>
      <c r="O197" s="14"/>
      <c r="P197" s="14"/>
    </row>
    <row r="198" spans="1:16" x14ac:dyDescent="0.25">
      <c r="A198" s="14"/>
      <c r="B198" s="14"/>
      <c r="C198" s="14"/>
      <c r="D198" s="14"/>
      <c r="E198" s="14"/>
      <c r="F198" s="13"/>
      <c r="G198" s="13"/>
      <c r="H198" s="14"/>
      <c r="I198" s="14"/>
      <c r="J198" s="14"/>
      <c r="K198" s="14"/>
      <c r="L198" s="14"/>
      <c r="M198" s="14"/>
      <c r="N198" s="14"/>
      <c r="O198" s="14"/>
      <c r="P198" s="14"/>
    </row>
    <row r="199" spans="1:16" x14ac:dyDescent="0.25">
      <c r="A199" s="14"/>
      <c r="B199" s="14"/>
      <c r="C199" s="14"/>
      <c r="D199" s="14"/>
      <c r="E199" s="14"/>
      <c r="F199" s="13"/>
      <c r="G199" s="13"/>
      <c r="H199" s="14"/>
      <c r="I199" s="14"/>
      <c r="J199" s="14"/>
      <c r="K199" s="14"/>
      <c r="L199" s="14"/>
      <c r="M199" s="14"/>
      <c r="N199" s="14"/>
      <c r="O199" s="14"/>
      <c r="P199" s="14"/>
    </row>
    <row r="200" spans="1:16" x14ac:dyDescent="0.25">
      <c r="A200" s="14"/>
      <c r="B200" s="14"/>
      <c r="C200" s="14"/>
      <c r="D200" s="14"/>
      <c r="E200" s="14"/>
      <c r="F200" s="13"/>
      <c r="G200" s="13"/>
      <c r="H200" s="14"/>
      <c r="I200" s="14"/>
      <c r="J200" s="14"/>
      <c r="K200" s="14"/>
      <c r="L200" s="14"/>
      <c r="M200" s="14"/>
      <c r="N200" s="14"/>
      <c r="O200" s="14"/>
      <c r="P200" s="14"/>
    </row>
    <row r="201" spans="1:16" x14ac:dyDescent="0.25">
      <c r="A201" s="14"/>
      <c r="B201" s="14"/>
      <c r="C201" s="14"/>
      <c r="D201" s="14"/>
      <c r="E201" s="14"/>
      <c r="F201" s="13"/>
      <c r="G201" s="13"/>
      <c r="H201" s="14"/>
      <c r="I201" s="14"/>
      <c r="J201" s="14"/>
      <c r="K201" s="14"/>
      <c r="L201" s="14"/>
      <c r="M201" s="14"/>
      <c r="N201" s="14"/>
      <c r="O201" s="14"/>
      <c r="P201" s="14"/>
    </row>
    <row r="202" spans="1:16" x14ac:dyDescent="0.25">
      <c r="A202" s="14"/>
      <c r="B202" s="14"/>
      <c r="C202" s="14"/>
      <c r="D202" s="14"/>
      <c r="E202" s="14"/>
      <c r="F202" s="13"/>
      <c r="G202" s="13"/>
      <c r="H202" s="14"/>
      <c r="I202" s="14"/>
      <c r="J202" s="14"/>
      <c r="K202" s="14"/>
      <c r="L202" s="14"/>
      <c r="M202" s="14"/>
      <c r="N202" s="14"/>
      <c r="O202" s="14"/>
      <c r="P202" s="14"/>
    </row>
    <row r="203" spans="1:16" x14ac:dyDescent="0.25">
      <c r="A203" s="14"/>
      <c r="B203" s="14"/>
      <c r="C203" s="14"/>
      <c r="D203" s="14"/>
      <c r="E203" s="14"/>
      <c r="F203" s="13"/>
      <c r="G203" s="13"/>
      <c r="H203" s="14"/>
      <c r="I203" s="14"/>
      <c r="J203" s="14"/>
      <c r="K203" s="14"/>
      <c r="L203" s="14"/>
      <c r="M203" s="14"/>
      <c r="N203" s="14"/>
      <c r="O203" s="14"/>
      <c r="P203" s="14"/>
    </row>
    <row r="204" spans="1:16" x14ac:dyDescent="0.25">
      <c r="A204" s="14"/>
      <c r="B204" s="14"/>
      <c r="C204" s="14"/>
      <c r="D204" s="14"/>
      <c r="E204" s="14"/>
      <c r="F204" s="13"/>
      <c r="G204" s="13"/>
      <c r="H204" s="14"/>
      <c r="I204" s="14"/>
      <c r="J204" s="14"/>
      <c r="K204" s="14"/>
      <c r="L204" s="14"/>
      <c r="M204" s="14"/>
      <c r="N204" s="14"/>
      <c r="O204" s="14"/>
      <c r="P204" s="14"/>
    </row>
    <row r="205" spans="1:16" x14ac:dyDescent="0.25">
      <c r="A205" s="14"/>
      <c r="B205" s="14"/>
      <c r="C205" s="14"/>
      <c r="D205" s="14"/>
      <c r="E205" s="14"/>
      <c r="F205" s="13"/>
      <c r="G205" s="13"/>
      <c r="H205" s="14"/>
      <c r="I205" s="14"/>
      <c r="J205" s="14"/>
      <c r="K205" s="14"/>
      <c r="L205" s="14"/>
      <c r="M205" s="14"/>
      <c r="N205" s="14"/>
      <c r="O205" s="14"/>
      <c r="P205" s="14"/>
    </row>
    <row r="206" spans="1:16" x14ac:dyDescent="0.25">
      <c r="A206" s="14"/>
      <c r="B206" s="14"/>
      <c r="C206" s="14"/>
      <c r="D206" s="14"/>
      <c r="E206" s="14"/>
      <c r="F206" s="13"/>
      <c r="G206" s="13"/>
      <c r="H206" s="14"/>
      <c r="I206" s="14"/>
      <c r="J206" s="14"/>
      <c r="K206" s="14"/>
      <c r="L206" s="14"/>
      <c r="M206" s="14"/>
      <c r="N206" s="14"/>
      <c r="O206" s="14"/>
      <c r="P206" s="14"/>
    </row>
    <row r="207" spans="1:16" x14ac:dyDescent="0.25">
      <c r="A207" s="14"/>
      <c r="B207" s="14"/>
      <c r="C207" s="14"/>
      <c r="D207" s="14"/>
      <c r="E207" s="14"/>
      <c r="F207" s="13"/>
      <c r="G207" s="13"/>
      <c r="H207" s="14"/>
      <c r="I207" s="14"/>
      <c r="J207" s="14"/>
      <c r="K207" s="14"/>
      <c r="L207" s="14"/>
      <c r="M207" s="14"/>
      <c r="N207" s="14"/>
      <c r="O207" s="14"/>
      <c r="P207" s="14"/>
    </row>
    <row r="208" spans="1:16" x14ac:dyDescent="0.25">
      <c r="A208" s="14"/>
      <c r="B208" s="14"/>
      <c r="C208" s="14"/>
      <c r="D208" s="14"/>
      <c r="E208" s="14"/>
      <c r="F208" s="13"/>
      <c r="G208" s="13"/>
      <c r="H208" s="14"/>
      <c r="I208" s="14"/>
      <c r="J208" s="14"/>
      <c r="K208" s="14"/>
      <c r="L208" s="14"/>
      <c r="M208" s="14"/>
      <c r="N208" s="14"/>
      <c r="O208" s="14"/>
      <c r="P208" s="14"/>
    </row>
    <row r="209" spans="1:16" x14ac:dyDescent="0.25">
      <c r="A209" s="14"/>
      <c r="B209" s="14"/>
      <c r="C209" s="14"/>
      <c r="D209" s="14"/>
      <c r="E209" s="14"/>
      <c r="F209" s="13"/>
      <c r="G209" s="13"/>
      <c r="H209" s="14"/>
      <c r="I209" s="14"/>
      <c r="J209" s="14"/>
      <c r="K209" s="14"/>
      <c r="L209" s="14"/>
      <c r="M209" s="14"/>
      <c r="N209" s="14"/>
      <c r="O209" s="14"/>
      <c r="P209" s="14"/>
    </row>
    <row r="210" spans="1:16" x14ac:dyDescent="0.25">
      <c r="A210" s="14"/>
      <c r="B210" s="14"/>
      <c r="C210" s="14"/>
      <c r="D210" s="14"/>
      <c r="E210" s="14"/>
      <c r="F210" s="13"/>
      <c r="G210" s="13"/>
      <c r="H210" s="14"/>
      <c r="I210" s="14"/>
      <c r="J210" s="14"/>
      <c r="K210" s="14"/>
      <c r="L210" s="14"/>
      <c r="M210" s="14"/>
      <c r="N210" s="14"/>
      <c r="O210" s="14"/>
      <c r="P210" s="14"/>
    </row>
    <row r="211" spans="1:16" x14ac:dyDescent="0.25">
      <c r="A211" s="14"/>
      <c r="B211" s="14"/>
      <c r="C211" s="14"/>
      <c r="D211" s="14"/>
      <c r="E211" s="14"/>
      <c r="F211" s="13"/>
      <c r="G211" s="13"/>
      <c r="H211" s="14"/>
      <c r="I211" s="14"/>
      <c r="J211" s="14"/>
      <c r="K211" s="14"/>
      <c r="L211" s="14"/>
      <c r="M211" s="14"/>
      <c r="N211" s="14"/>
      <c r="O211" s="14"/>
      <c r="P211" s="14"/>
    </row>
    <row r="212" spans="1:16" x14ac:dyDescent="0.25">
      <c r="A212" s="14"/>
      <c r="B212" s="14"/>
      <c r="C212" s="14"/>
      <c r="D212" s="14"/>
      <c r="E212" s="14"/>
      <c r="F212" s="13"/>
      <c r="G212" s="13"/>
      <c r="H212" s="14"/>
      <c r="I212" s="14"/>
      <c r="J212" s="14"/>
      <c r="K212" s="14"/>
      <c r="L212" s="14"/>
      <c r="M212" s="14"/>
      <c r="N212" s="14"/>
      <c r="O212" s="14"/>
      <c r="P212" s="14"/>
    </row>
    <row r="213" spans="1:16" x14ac:dyDescent="0.25">
      <c r="A213" s="14"/>
      <c r="B213" s="14"/>
      <c r="C213" s="14"/>
      <c r="D213" s="14"/>
      <c r="E213" s="14"/>
      <c r="F213" s="13"/>
      <c r="G213" s="13"/>
      <c r="H213" s="14"/>
      <c r="I213" s="14"/>
      <c r="J213" s="14"/>
      <c r="K213" s="14"/>
      <c r="L213" s="14"/>
      <c r="M213" s="14"/>
      <c r="N213" s="14"/>
      <c r="O213" s="14"/>
      <c r="P213" s="14"/>
    </row>
    <row r="214" spans="1:16" x14ac:dyDescent="0.25">
      <c r="A214" s="14"/>
      <c r="B214" s="14"/>
      <c r="C214" s="14"/>
      <c r="D214" s="14"/>
      <c r="E214" s="14"/>
      <c r="F214" s="13"/>
      <c r="G214" s="13"/>
      <c r="H214" s="14"/>
      <c r="I214" s="14"/>
      <c r="J214" s="14"/>
      <c r="K214" s="14"/>
      <c r="L214" s="14"/>
      <c r="M214" s="14"/>
      <c r="N214" s="14"/>
      <c r="O214" s="14"/>
      <c r="P214" s="14"/>
    </row>
    <row r="215" spans="1:16" x14ac:dyDescent="0.25">
      <c r="A215" s="14"/>
      <c r="B215" s="14"/>
      <c r="C215" s="14"/>
      <c r="D215" s="14"/>
      <c r="E215" s="14"/>
      <c r="F215" s="13"/>
      <c r="G215" s="13"/>
      <c r="H215" s="14"/>
      <c r="I215" s="14"/>
      <c r="J215" s="14"/>
      <c r="K215" s="14"/>
      <c r="L215" s="14"/>
      <c r="M215" s="14"/>
      <c r="N215" s="14"/>
      <c r="O215" s="14"/>
      <c r="P215" s="14"/>
    </row>
    <row r="216" spans="1:16" x14ac:dyDescent="0.25">
      <c r="A216" s="14"/>
      <c r="B216" s="14"/>
      <c r="C216" s="14"/>
      <c r="D216" s="14"/>
      <c r="E216" s="14"/>
      <c r="F216" s="13"/>
      <c r="G216" s="13"/>
      <c r="H216" s="14"/>
      <c r="I216" s="14"/>
      <c r="J216" s="14"/>
      <c r="K216" s="14"/>
      <c r="L216" s="14"/>
      <c r="M216" s="14"/>
      <c r="N216" s="14"/>
      <c r="O216" s="14"/>
      <c r="P216" s="14"/>
    </row>
    <row r="217" spans="1:16" x14ac:dyDescent="0.25">
      <c r="A217" s="14"/>
      <c r="B217" s="14"/>
      <c r="C217" s="14"/>
      <c r="D217" s="14"/>
      <c r="E217" s="14"/>
      <c r="F217" s="13"/>
      <c r="G217" s="13"/>
      <c r="H217" s="14"/>
      <c r="I217" s="14"/>
      <c r="J217" s="14"/>
      <c r="K217" s="14"/>
      <c r="L217" s="14"/>
      <c r="M217" s="14"/>
      <c r="N217" s="14"/>
      <c r="O217" s="14"/>
      <c r="P217" s="14"/>
    </row>
    <row r="218" spans="1:16" x14ac:dyDescent="0.25">
      <c r="A218" s="14"/>
      <c r="B218" s="14"/>
      <c r="C218" s="14"/>
      <c r="D218" s="14"/>
      <c r="E218" s="14"/>
      <c r="F218" s="13"/>
      <c r="G218" s="13"/>
      <c r="H218" s="14"/>
      <c r="I218" s="14"/>
      <c r="J218" s="14"/>
      <c r="K218" s="14"/>
      <c r="L218" s="14"/>
      <c r="M218" s="14"/>
      <c r="N218" s="14"/>
      <c r="O218" s="14"/>
      <c r="P218" s="14"/>
    </row>
    <row r="219" spans="1:16" x14ac:dyDescent="0.25">
      <c r="A219" s="14"/>
      <c r="B219" s="14"/>
      <c r="C219" s="14"/>
      <c r="D219" s="14"/>
      <c r="E219" s="14"/>
      <c r="F219" s="13"/>
      <c r="G219" s="13"/>
      <c r="H219" s="14"/>
      <c r="I219" s="14"/>
      <c r="J219" s="14"/>
      <c r="K219" s="14"/>
      <c r="L219" s="14"/>
      <c r="M219" s="14"/>
      <c r="N219" s="14"/>
      <c r="O219" s="14"/>
      <c r="P219" s="14"/>
    </row>
    <row r="220" spans="1:16" x14ac:dyDescent="0.25">
      <c r="A220" s="14"/>
      <c r="B220" s="14"/>
      <c r="C220" s="14"/>
      <c r="D220" s="14"/>
      <c r="E220" s="14"/>
      <c r="F220" s="13"/>
      <c r="G220" s="13"/>
      <c r="H220" s="14"/>
      <c r="I220" s="14"/>
      <c r="J220" s="14"/>
      <c r="K220" s="14"/>
      <c r="L220" s="14"/>
      <c r="M220" s="14"/>
      <c r="N220" s="14"/>
      <c r="O220" s="14"/>
      <c r="P220" s="14"/>
    </row>
    <row r="221" spans="1:16" x14ac:dyDescent="0.25">
      <c r="A221" s="14"/>
      <c r="B221" s="14"/>
      <c r="C221" s="14"/>
      <c r="D221" s="14"/>
      <c r="E221" s="14"/>
      <c r="F221" s="13"/>
      <c r="G221" s="13"/>
      <c r="H221" s="14"/>
      <c r="I221" s="14"/>
      <c r="J221" s="14"/>
      <c r="K221" s="14"/>
      <c r="L221" s="14"/>
      <c r="M221" s="14"/>
      <c r="N221" s="14"/>
      <c r="O221" s="14"/>
      <c r="P221" s="14"/>
    </row>
    <row r="222" spans="1:16" x14ac:dyDescent="0.25">
      <c r="A222" s="14"/>
      <c r="B222" s="14"/>
      <c r="C222" s="14"/>
      <c r="D222" s="14"/>
      <c r="E222" s="14"/>
      <c r="F222" s="13"/>
      <c r="G222" s="13"/>
      <c r="H222" s="14"/>
      <c r="I222" s="14"/>
      <c r="J222" s="14"/>
      <c r="K222" s="14"/>
      <c r="L222" s="14"/>
      <c r="M222" s="14"/>
      <c r="N222" s="14"/>
      <c r="O222" s="14"/>
      <c r="P222" s="14"/>
    </row>
    <row r="223" spans="1:16" x14ac:dyDescent="0.25">
      <c r="A223" s="14"/>
      <c r="B223" s="14"/>
      <c r="C223" s="14"/>
      <c r="D223" s="14"/>
      <c r="E223" s="14"/>
      <c r="F223" s="13"/>
      <c r="G223" s="13"/>
      <c r="H223" s="14"/>
      <c r="I223" s="14"/>
      <c r="J223" s="14"/>
      <c r="K223" s="14"/>
      <c r="L223" s="14"/>
      <c r="M223" s="14"/>
      <c r="N223" s="14"/>
      <c r="O223" s="14"/>
      <c r="P223" s="14"/>
    </row>
    <row r="224" spans="1:16" x14ac:dyDescent="0.25">
      <c r="A224" s="14"/>
      <c r="B224" s="14"/>
      <c r="C224" s="14"/>
      <c r="D224" s="14"/>
      <c r="E224" s="14"/>
      <c r="F224" s="13"/>
      <c r="G224" s="13"/>
      <c r="H224" s="14"/>
      <c r="I224" s="14"/>
      <c r="J224" s="14"/>
      <c r="K224" s="14"/>
      <c r="L224" s="14"/>
      <c r="M224" s="14"/>
      <c r="N224" s="14"/>
      <c r="O224" s="14"/>
      <c r="P224" s="14"/>
    </row>
    <row r="225" spans="1:16" x14ac:dyDescent="0.25">
      <c r="A225" s="14"/>
      <c r="B225" s="14"/>
      <c r="C225" s="14"/>
      <c r="D225" s="14"/>
      <c r="E225" s="14"/>
      <c r="F225" s="13"/>
      <c r="G225" s="13"/>
      <c r="H225" s="14"/>
      <c r="I225" s="14"/>
      <c r="J225" s="14"/>
      <c r="K225" s="14"/>
      <c r="L225" s="14"/>
      <c r="M225" s="14"/>
      <c r="N225" s="14"/>
      <c r="O225" s="14"/>
      <c r="P225" s="14"/>
    </row>
    <row r="226" spans="1:16" x14ac:dyDescent="0.25">
      <c r="A226" s="14"/>
      <c r="B226" s="14"/>
      <c r="C226" s="14"/>
      <c r="D226" s="14"/>
      <c r="E226" s="14"/>
      <c r="F226" s="13"/>
      <c r="G226" s="13"/>
      <c r="H226" s="14"/>
      <c r="I226" s="14"/>
      <c r="J226" s="14"/>
      <c r="K226" s="14"/>
      <c r="L226" s="14"/>
      <c r="M226" s="14"/>
      <c r="N226" s="14"/>
      <c r="O226" s="14"/>
      <c r="P226" s="14"/>
    </row>
    <row r="227" spans="1:16" x14ac:dyDescent="0.25">
      <c r="A227" s="14"/>
      <c r="B227" s="14"/>
      <c r="C227" s="14"/>
      <c r="D227" s="14"/>
      <c r="E227" s="14"/>
      <c r="F227" s="13"/>
      <c r="G227" s="13"/>
      <c r="H227" s="14"/>
      <c r="I227" s="14"/>
      <c r="J227" s="14"/>
      <c r="K227" s="14"/>
      <c r="L227" s="14"/>
      <c r="M227" s="14"/>
      <c r="N227" s="14"/>
      <c r="O227" s="14"/>
      <c r="P227" s="14"/>
    </row>
    <row r="228" spans="1:16" x14ac:dyDescent="0.25">
      <c r="A228" s="14"/>
      <c r="B228" s="14"/>
      <c r="C228" s="14"/>
      <c r="D228" s="14"/>
      <c r="E228" s="14"/>
      <c r="F228" s="13"/>
      <c r="G228" s="13"/>
      <c r="H228" s="14"/>
      <c r="I228" s="13"/>
      <c r="J228" s="13"/>
      <c r="K228" s="13"/>
      <c r="L228" s="13"/>
      <c r="M228" s="13"/>
      <c r="N228" s="13"/>
      <c r="O228" s="13"/>
      <c r="P228" s="13"/>
    </row>
    <row r="229" spans="1:16" x14ac:dyDescent="0.25">
      <c r="A229" s="14"/>
      <c r="B229" s="14"/>
      <c r="C229" s="14"/>
      <c r="D229" s="14"/>
      <c r="E229" s="14"/>
      <c r="F229" s="13"/>
      <c r="G229" s="13"/>
      <c r="H229" s="14"/>
      <c r="I229" s="13"/>
      <c r="J229" s="13"/>
      <c r="K229" s="13"/>
      <c r="L229" s="13"/>
      <c r="M229" s="13"/>
      <c r="N229" s="13"/>
      <c r="O229" s="13"/>
      <c r="P229" s="13"/>
    </row>
    <row r="230" spans="1:16" x14ac:dyDescent="0.25">
      <c r="A230" s="14"/>
      <c r="B230" s="14"/>
      <c r="C230" s="14"/>
      <c r="D230" s="14"/>
      <c r="E230" s="14"/>
      <c r="F230" s="13"/>
      <c r="G230" s="13"/>
      <c r="H230" s="14"/>
      <c r="I230" s="13"/>
      <c r="J230" s="13"/>
      <c r="K230" s="13"/>
      <c r="L230" s="13"/>
      <c r="M230" s="13"/>
      <c r="N230" s="13"/>
      <c r="O230" s="13"/>
      <c r="P230" s="13"/>
    </row>
    <row r="231" spans="1:16" x14ac:dyDescent="0.25">
      <c r="A231" s="14"/>
      <c r="B231" s="14"/>
      <c r="C231" s="14"/>
      <c r="D231" s="14"/>
      <c r="E231" s="14"/>
      <c r="F231" s="13"/>
      <c r="G231" s="13"/>
      <c r="H231" s="14"/>
    </row>
    <row r="232" spans="1:16" x14ac:dyDescent="0.25">
      <c r="A232" s="14"/>
      <c r="B232" s="14"/>
      <c r="C232" s="14"/>
      <c r="D232" s="14"/>
      <c r="E232" s="14"/>
      <c r="F232" s="13"/>
      <c r="G232" s="13"/>
      <c r="H232" s="14"/>
    </row>
    <row r="233" spans="1:16" x14ac:dyDescent="0.25">
      <c r="A233" s="14"/>
      <c r="B233" s="14"/>
      <c r="C233" s="14"/>
      <c r="D233" s="14"/>
      <c r="E233" s="14"/>
      <c r="F233" s="13"/>
      <c r="G233" s="13"/>
      <c r="H233" s="14"/>
    </row>
    <row r="234" spans="1:16" x14ac:dyDescent="0.25">
      <c r="A234" s="14"/>
      <c r="B234" s="14"/>
      <c r="C234" s="14"/>
      <c r="D234" s="14"/>
      <c r="E234" s="14"/>
      <c r="F234" s="13"/>
      <c r="G234" s="13"/>
      <c r="H234" s="14"/>
    </row>
    <row r="235" spans="1:16" x14ac:dyDescent="0.25">
      <c r="A235" s="14"/>
      <c r="B235" s="14"/>
      <c r="C235" s="14"/>
      <c r="D235" s="14"/>
      <c r="E235" s="14"/>
      <c r="F235" s="13"/>
      <c r="G235" s="13"/>
      <c r="H235" s="14"/>
    </row>
    <row r="236" spans="1:16" x14ac:dyDescent="0.25">
      <c r="A236" s="14"/>
      <c r="B236" s="14"/>
      <c r="C236" s="14"/>
      <c r="D236" s="14"/>
      <c r="E236" s="14"/>
      <c r="F236" s="13"/>
      <c r="G236" s="13"/>
      <c r="H236" s="14"/>
    </row>
    <row r="237" spans="1:16" x14ac:dyDescent="0.25">
      <c r="A237" s="14"/>
      <c r="B237" s="14"/>
      <c r="C237" s="14"/>
      <c r="D237" s="14"/>
      <c r="E237" s="14"/>
      <c r="F237" s="13"/>
      <c r="G237" s="13"/>
      <c r="H237" s="14"/>
    </row>
    <row r="238" spans="1:16" x14ac:dyDescent="0.25">
      <c r="A238" s="14"/>
      <c r="B238" s="14"/>
      <c r="C238" s="14"/>
      <c r="D238" s="14"/>
      <c r="E238" s="14"/>
      <c r="F238" s="13"/>
      <c r="G238" s="13"/>
      <c r="H238" s="14"/>
    </row>
    <row r="239" spans="1:16" x14ac:dyDescent="0.25">
      <c r="A239" s="14"/>
      <c r="B239" s="14"/>
      <c r="C239" s="14"/>
      <c r="D239" s="14"/>
      <c r="E239" s="14"/>
      <c r="F239" s="13"/>
      <c r="G239" s="13"/>
      <c r="H239" s="14"/>
    </row>
    <row r="240" spans="1:16" x14ac:dyDescent="0.25">
      <c r="A240" s="14"/>
      <c r="B240" s="14"/>
      <c r="C240" s="14"/>
      <c r="D240" s="14"/>
      <c r="E240" s="14"/>
      <c r="F240" s="13"/>
      <c r="G240" s="13"/>
      <c r="H240" s="14"/>
    </row>
    <row r="241" spans="1:8" x14ac:dyDescent="0.25">
      <c r="A241" s="14"/>
      <c r="B241" s="14"/>
      <c r="C241" s="14"/>
      <c r="D241" s="14"/>
      <c r="E241" s="14"/>
      <c r="F241" s="13"/>
      <c r="G241" s="13"/>
      <c r="H241" s="14"/>
    </row>
    <row r="242" spans="1:8" x14ac:dyDescent="0.25">
      <c r="A242" s="14"/>
      <c r="B242" s="14"/>
      <c r="C242" s="14"/>
      <c r="D242" s="14"/>
      <c r="E242" s="14"/>
      <c r="F242" s="13"/>
      <c r="G242" s="13"/>
      <c r="H242" s="14"/>
    </row>
    <row r="243" spans="1:8" x14ac:dyDescent="0.25">
      <c r="A243" s="14"/>
      <c r="B243" s="14"/>
      <c r="C243" s="14"/>
      <c r="D243" s="14"/>
      <c r="E243" s="14"/>
      <c r="F243" s="13"/>
      <c r="G243" s="13"/>
      <c r="H243" s="14"/>
    </row>
    <row r="244" spans="1:8" x14ac:dyDescent="0.25">
      <c r="A244" s="14"/>
      <c r="B244" s="14"/>
      <c r="C244" s="14"/>
      <c r="D244" s="14"/>
      <c r="E244" s="14"/>
      <c r="F244" s="13"/>
      <c r="G244" s="13"/>
      <c r="H244" s="14"/>
    </row>
    <row r="245" spans="1:8" x14ac:dyDescent="0.25">
      <c r="A245" s="14"/>
      <c r="B245" s="14"/>
      <c r="C245" s="14"/>
      <c r="D245" s="14"/>
      <c r="E245" s="14"/>
      <c r="F245" s="13"/>
      <c r="G245" s="13"/>
      <c r="H245" s="14"/>
    </row>
    <row r="246" spans="1:8" x14ac:dyDescent="0.25">
      <c r="A246" s="14"/>
      <c r="B246" s="14"/>
      <c r="C246" s="14"/>
      <c r="D246" s="14"/>
      <c r="E246" s="14"/>
      <c r="F246" s="13"/>
      <c r="G246" s="13"/>
      <c r="H246" s="14"/>
    </row>
    <row r="247" spans="1:8" x14ac:dyDescent="0.25">
      <c r="A247" s="14"/>
      <c r="B247" s="14"/>
      <c r="C247" s="14"/>
      <c r="D247" s="14"/>
      <c r="E247" s="14"/>
      <c r="F247" s="13"/>
      <c r="G247" s="13"/>
      <c r="H247" s="14"/>
    </row>
    <row r="248" spans="1:8" x14ac:dyDescent="0.25">
      <c r="A248" s="14"/>
      <c r="B248" s="14"/>
      <c r="C248" s="14"/>
      <c r="D248" s="14"/>
      <c r="E248" s="14"/>
      <c r="F248" s="13"/>
      <c r="G248" s="13"/>
      <c r="H248" s="14"/>
    </row>
    <row r="249" spans="1:8" x14ac:dyDescent="0.25">
      <c r="A249" s="14"/>
      <c r="B249" s="14"/>
      <c r="C249" s="14"/>
      <c r="D249" s="14"/>
      <c r="E249" s="14"/>
      <c r="F249" s="13"/>
      <c r="G249" s="13"/>
      <c r="H249" s="14"/>
    </row>
    <row r="250" spans="1:8" x14ac:dyDescent="0.25">
      <c r="A250" s="14"/>
      <c r="B250" s="14"/>
      <c r="C250" s="14"/>
      <c r="D250" s="14"/>
      <c r="E250" s="14"/>
      <c r="F250" s="13"/>
      <c r="G250" s="13"/>
      <c r="H250" s="14"/>
    </row>
    <row r="251" spans="1:8" x14ac:dyDescent="0.25">
      <c r="A251" s="14"/>
      <c r="B251" s="14"/>
      <c r="C251" s="14"/>
      <c r="D251" s="14"/>
      <c r="E251" s="14"/>
      <c r="F251" s="13"/>
      <c r="G251" s="13"/>
      <c r="H251" s="14"/>
    </row>
    <row r="252" spans="1:8" x14ac:dyDescent="0.25">
      <c r="A252" s="14"/>
      <c r="B252" s="14"/>
      <c r="C252" s="14"/>
      <c r="D252" s="14"/>
      <c r="E252" s="14"/>
      <c r="F252" s="13"/>
      <c r="G252" s="13"/>
      <c r="H252" s="14"/>
    </row>
    <row r="253" spans="1:8" x14ac:dyDescent="0.25">
      <c r="A253" s="14"/>
      <c r="B253" s="14"/>
      <c r="C253" s="14"/>
      <c r="D253" s="14"/>
      <c r="E253" s="14"/>
      <c r="F253" s="13"/>
      <c r="G253" s="13"/>
      <c r="H253" s="14"/>
    </row>
    <row r="254" spans="1:8" x14ac:dyDescent="0.25">
      <c r="A254" s="14"/>
      <c r="B254" s="14"/>
      <c r="C254" s="14"/>
      <c r="D254" s="14"/>
      <c r="E254" s="14"/>
      <c r="F254" s="13"/>
      <c r="G254" s="13"/>
      <c r="H254" s="14"/>
    </row>
    <row r="255" spans="1:8" x14ac:dyDescent="0.25">
      <c r="A255" s="14"/>
      <c r="B255" s="14"/>
      <c r="C255" s="14"/>
      <c r="D255" s="14"/>
      <c r="E255" s="14"/>
      <c r="F255" s="13"/>
      <c r="G255" s="13"/>
      <c r="H255" s="14"/>
    </row>
    <row r="256" spans="1:8" x14ac:dyDescent="0.25">
      <c r="A256" s="14"/>
      <c r="B256" s="14"/>
      <c r="C256" s="14"/>
      <c r="D256" s="14"/>
      <c r="E256" s="14"/>
      <c r="F256" s="13"/>
      <c r="G256" s="13"/>
      <c r="H256" s="14"/>
    </row>
    <row r="257" spans="1:8" x14ac:dyDescent="0.25">
      <c r="A257" s="14"/>
      <c r="B257" s="14"/>
      <c r="C257" s="14"/>
      <c r="D257" s="14"/>
      <c r="E257" s="14"/>
      <c r="F257" s="13"/>
      <c r="G257" s="13"/>
      <c r="H257" s="14"/>
    </row>
    <row r="258" spans="1:8" x14ac:dyDescent="0.25">
      <c r="A258" s="14"/>
      <c r="B258" s="14"/>
      <c r="C258" s="14"/>
      <c r="D258" s="14"/>
      <c r="E258" s="14"/>
      <c r="F258" s="13"/>
      <c r="G258" s="13"/>
      <c r="H258" s="14"/>
    </row>
    <row r="259" spans="1:8" x14ac:dyDescent="0.25">
      <c r="A259" s="14"/>
      <c r="B259" s="14"/>
      <c r="C259" s="14"/>
      <c r="D259" s="14"/>
      <c r="E259" s="14"/>
      <c r="F259" s="13"/>
      <c r="G259" s="13"/>
      <c r="H259" s="14"/>
    </row>
    <row r="260" spans="1:8" x14ac:dyDescent="0.25">
      <c r="A260" s="14"/>
      <c r="B260" s="14"/>
      <c r="C260" s="14"/>
      <c r="D260" s="14"/>
      <c r="E260" s="14"/>
      <c r="F260" s="13"/>
      <c r="G260" s="13"/>
      <c r="H260" s="14"/>
    </row>
    <row r="261" spans="1:8" x14ac:dyDescent="0.25">
      <c r="A261" s="14"/>
      <c r="B261" s="14"/>
      <c r="C261" s="14"/>
      <c r="D261" s="14"/>
      <c r="E261" s="14"/>
      <c r="F261" s="13"/>
      <c r="G261" s="13"/>
      <c r="H261" s="14"/>
    </row>
    <row r="262" spans="1:8" x14ac:dyDescent="0.25">
      <c r="A262" s="14"/>
      <c r="B262" s="14"/>
      <c r="C262" s="14"/>
      <c r="D262" s="14"/>
      <c r="E262" s="14"/>
      <c r="F262" s="13"/>
      <c r="G262" s="13"/>
      <c r="H262" s="14"/>
    </row>
    <row r="263" spans="1:8" x14ac:dyDescent="0.25">
      <c r="A263" s="14"/>
      <c r="B263" s="14"/>
      <c r="C263" s="14"/>
      <c r="D263" s="14"/>
      <c r="E263" s="14"/>
      <c r="F263" s="13"/>
      <c r="G263" s="13"/>
      <c r="H263" s="14"/>
    </row>
    <row r="264" spans="1:8" x14ac:dyDescent="0.25">
      <c r="A264" s="14"/>
      <c r="B264" s="14"/>
      <c r="C264" s="14"/>
      <c r="D264" s="14"/>
      <c r="E264" s="14"/>
      <c r="F264" s="13"/>
      <c r="G264" s="13"/>
      <c r="H264" s="14"/>
    </row>
    <row r="265" spans="1:8" x14ac:dyDescent="0.25">
      <c r="A265" s="14"/>
      <c r="B265" s="14"/>
      <c r="C265" s="14"/>
      <c r="D265" s="14"/>
      <c r="E265" s="14"/>
      <c r="F265" s="13"/>
      <c r="G265" s="13"/>
      <c r="H265" s="14"/>
    </row>
    <row r="266" spans="1:8" x14ac:dyDescent="0.25">
      <c r="A266" s="14"/>
      <c r="B266" s="14"/>
      <c r="C266" s="14"/>
      <c r="D266" s="14"/>
      <c r="E266" s="14"/>
      <c r="F266" s="13"/>
      <c r="G266" s="13"/>
      <c r="H266" s="14"/>
    </row>
    <row r="267" spans="1:8" x14ac:dyDescent="0.25">
      <c r="A267" s="14"/>
      <c r="B267" s="14"/>
      <c r="C267" s="14"/>
      <c r="D267" s="14"/>
      <c r="E267" s="14"/>
      <c r="F267" s="13"/>
      <c r="G267" s="13"/>
      <c r="H267" s="14"/>
    </row>
    <row r="268" spans="1:8" x14ac:dyDescent="0.25">
      <c r="A268" s="14"/>
      <c r="B268" s="14"/>
      <c r="C268" s="14"/>
      <c r="D268" s="14"/>
      <c r="E268" s="14"/>
      <c r="F268" s="13"/>
      <c r="G268" s="13"/>
      <c r="H268" s="14"/>
    </row>
    <row r="269" spans="1:8" x14ac:dyDescent="0.25">
      <c r="A269" s="14"/>
      <c r="B269" s="14"/>
      <c r="C269" s="14"/>
      <c r="D269" s="14"/>
      <c r="E269" s="14"/>
      <c r="F269" s="13"/>
      <c r="G269" s="13"/>
      <c r="H269" s="14"/>
    </row>
    <row r="270" spans="1:8" x14ac:dyDescent="0.25">
      <c r="A270" s="14"/>
      <c r="B270" s="14"/>
      <c r="C270" s="14"/>
      <c r="D270" s="14"/>
      <c r="E270" s="14"/>
      <c r="F270" s="13"/>
      <c r="G270" s="13"/>
      <c r="H270" s="14"/>
    </row>
    <row r="271" spans="1:8" x14ac:dyDescent="0.25">
      <c r="A271" s="14"/>
      <c r="B271" s="14"/>
      <c r="C271" s="14"/>
      <c r="D271" s="14"/>
      <c r="E271" s="14"/>
      <c r="F271" s="13"/>
      <c r="G271" s="13"/>
      <c r="H271" s="14"/>
    </row>
    <row r="272" spans="1:8" x14ac:dyDescent="0.25">
      <c r="A272" s="14"/>
      <c r="B272" s="14"/>
      <c r="C272" s="14"/>
      <c r="D272" s="14"/>
      <c r="E272" s="14"/>
      <c r="F272" s="13"/>
      <c r="G272" s="13"/>
      <c r="H272" s="14"/>
    </row>
    <row r="273" spans="1:8" x14ac:dyDescent="0.25">
      <c r="A273" s="14"/>
      <c r="B273" s="14"/>
      <c r="C273" s="14"/>
      <c r="D273" s="14"/>
      <c r="E273" s="14"/>
      <c r="F273" s="13"/>
      <c r="G273" s="13"/>
      <c r="H273" s="14"/>
    </row>
    <row r="274" spans="1:8" x14ac:dyDescent="0.25">
      <c r="A274" s="14"/>
      <c r="B274" s="14"/>
      <c r="C274" s="14"/>
      <c r="D274" s="14"/>
      <c r="E274" s="14"/>
      <c r="F274" s="13"/>
      <c r="G274" s="13"/>
      <c r="H274" s="14"/>
    </row>
    <row r="275" spans="1:8" x14ac:dyDescent="0.25">
      <c r="A275" s="14"/>
      <c r="B275" s="14"/>
      <c r="C275" s="14"/>
      <c r="D275" s="14"/>
      <c r="E275" s="14"/>
      <c r="F275" s="13"/>
      <c r="G275" s="13"/>
      <c r="H275" s="14"/>
    </row>
    <row r="276" spans="1:8" x14ac:dyDescent="0.25">
      <c r="A276" s="14"/>
      <c r="B276" s="14"/>
      <c r="C276" s="14"/>
      <c r="D276" s="14"/>
      <c r="E276" s="14"/>
      <c r="F276" s="13"/>
      <c r="G276" s="13"/>
      <c r="H276" s="14"/>
    </row>
    <row r="277" spans="1:8" x14ac:dyDescent="0.25">
      <c r="A277" s="14"/>
      <c r="B277" s="14"/>
      <c r="C277" s="14"/>
      <c r="D277" s="14"/>
      <c r="E277" s="14"/>
      <c r="F277" s="13"/>
      <c r="G277" s="13"/>
      <c r="H277" s="14"/>
    </row>
    <row r="278" spans="1:8" x14ac:dyDescent="0.25">
      <c r="A278" s="14"/>
      <c r="B278" s="14"/>
      <c r="C278" s="14"/>
      <c r="D278" s="14"/>
      <c r="E278" s="14"/>
      <c r="F278" s="13"/>
      <c r="G278" s="13"/>
      <c r="H278" s="14"/>
    </row>
    <row r="279" spans="1:8" x14ac:dyDescent="0.25">
      <c r="A279" s="14"/>
      <c r="B279" s="14"/>
      <c r="C279" s="14"/>
      <c r="D279" s="14"/>
      <c r="E279" s="14"/>
      <c r="F279" s="13"/>
      <c r="G279" s="13"/>
      <c r="H279" s="14"/>
    </row>
    <row r="280" spans="1:8" x14ac:dyDescent="0.25">
      <c r="A280" s="14"/>
      <c r="B280" s="14"/>
      <c r="C280" s="14"/>
      <c r="D280" s="14"/>
      <c r="E280" s="14"/>
      <c r="F280" s="13"/>
      <c r="G280" s="13"/>
      <c r="H280" s="14"/>
    </row>
    <row r="281" spans="1:8" x14ac:dyDescent="0.25">
      <c r="A281" s="14"/>
      <c r="B281" s="14"/>
      <c r="C281" s="14"/>
      <c r="D281" s="14"/>
      <c r="E281" s="14"/>
      <c r="F281" s="13"/>
      <c r="G281" s="13"/>
      <c r="H281" s="14"/>
    </row>
    <row r="282" spans="1:8" x14ac:dyDescent="0.25">
      <c r="A282" s="14"/>
      <c r="B282" s="14"/>
      <c r="C282" s="14"/>
      <c r="D282" s="14"/>
      <c r="E282" s="14"/>
      <c r="F282" s="13"/>
      <c r="G282" s="13"/>
      <c r="H282" s="14"/>
    </row>
    <row r="283" spans="1:8" x14ac:dyDescent="0.25">
      <c r="A283" s="14"/>
      <c r="B283" s="14"/>
      <c r="C283" s="14"/>
      <c r="D283" s="14"/>
      <c r="E283" s="14"/>
      <c r="F283" s="13"/>
      <c r="G283" s="13"/>
      <c r="H283" s="14"/>
    </row>
    <row r="284" spans="1:8" x14ac:dyDescent="0.25">
      <c r="A284" s="14"/>
      <c r="B284" s="14"/>
      <c r="C284" s="14"/>
      <c r="D284" s="14"/>
      <c r="E284" s="14"/>
      <c r="F284" s="13"/>
      <c r="G284" s="13"/>
      <c r="H284" s="14"/>
    </row>
    <row r="285" spans="1:8" x14ac:dyDescent="0.25">
      <c r="A285" s="14"/>
      <c r="B285" s="14"/>
      <c r="C285" s="14"/>
      <c r="D285" s="14"/>
      <c r="E285" s="14"/>
      <c r="F285" s="13"/>
      <c r="G285" s="13"/>
      <c r="H285" s="14"/>
    </row>
    <row r="286" spans="1:8" x14ac:dyDescent="0.25">
      <c r="A286" s="14"/>
      <c r="B286" s="14"/>
      <c r="C286" s="14"/>
      <c r="D286" s="14"/>
      <c r="E286" s="14"/>
      <c r="F286" s="13"/>
      <c r="G286" s="13"/>
      <c r="H286" s="14"/>
    </row>
    <row r="287" spans="1:8" x14ac:dyDescent="0.25">
      <c r="A287" s="14"/>
      <c r="B287" s="14"/>
      <c r="C287" s="14"/>
      <c r="D287" s="14"/>
      <c r="E287" s="14"/>
      <c r="F287" s="13"/>
      <c r="G287" s="13"/>
      <c r="H287" s="14"/>
    </row>
    <row r="288" spans="1:8" x14ac:dyDescent="0.25">
      <c r="A288" s="14"/>
      <c r="B288" s="14"/>
      <c r="C288" s="14"/>
      <c r="D288" s="14"/>
      <c r="E288" s="14"/>
      <c r="F288" s="13"/>
      <c r="G288" s="13"/>
      <c r="H288" s="14"/>
    </row>
    <row r="289" spans="1:8" x14ac:dyDescent="0.25">
      <c r="A289" s="14"/>
      <c r="B289" s="14"/>
      <c r="C289" s="14"/>
      <c r="D289" s="14"/>
      <c r="E289" s="14"/>
      <c r="F289" s="13"/>
      <c r="G289" s="13"/>
      <c r="H289" s="14"/>
    </row>
    <row r="290" spans="1:8" x14ac:dyDescent="0.25">
      <c r="A290" s="14"/>
      <c r="B290" s="14"/>
      <c r="C290" s="14"/>
      <c r="D290" s="14"/>
      <c r="E290" s="14"/>
      <c r="F290" s="13"/>
      <c r="G290" s="13"/>
      <c r="H290" s="14"/>
    </row>
    <row r="291" spans="1:8" x14ac:dyDescent="0.25">
      <c r="A291" s="14"/>
      <c r="B291" s="14"/>
      <c r="C291" s="14"/>
      <c r="D291" s="14"/>
      <c r="E291" s="14"/>
      <c r="F291" s="13"/>
      <c r="G291" s="13"/>
      <c r="H291" s="14"/>
    </row>
    <row r="292" spans="1:8" x14ac:dyDescent="0.25">
      <c r="A292" s="14"/>
      <c r="B292" s="14"/>
      <c r="C292" s="14"/>
      <c r="D292" s="14"/>
      <c r="E292" s="14"/>
      <c r="F292" s="13"/>
      <c r="G292" s="13"/>
      <c r="H292" s="14"/>
    </row>
    <row r="293" spans="1:8" x14ac:dyDescent="0.25">
      <c r="A293" s="14"/>
      <c r="B293" s="14"/>
      <c r="C293" s="14"/>
      <c r="D293" s="14"/>
      <c r="E293" s="14"/>
      <c r="F293" s="13"/>
      <c r="G293" s="13"/>
      <c r="H293" s="14"/>
    </row>
    <row r="294" spans="1:8" x14ac:dyDescent="0.25">
      <c r="A294" s="14"/>
      <c r="B294" s="14"/>
      <c r="C294" s="14"/>
      <c r="D294" s="14"/>
      <c r="E294" s="14"/>
      <c r="F294" s="13"/>
      <c r="G294" s="13"/>
      <c r="H294" s="14"/>
    </row>
    <row r="295" spans="1:8" x14ac:dyDescent="0.25">
      <c r="A295" s="14"/>
      <c r="B295" s="14"/>
      <c r="C295" s="14"/>
      <c r="D295" s="14"/>
      <c r="E295" s="14"/>
      <c r="F295" s="13"/>
      <c r="G295" s="13"/>
      <c r="H295" s="14"/>
    </row>
    <row r="296" spans="1:8" x14ac:dyDescent="0.25">
      <c r="A296" s="14"/>
      <c r="B296" s="14"/>
      <c r="C296" s="14"/>
      <c r="D296" s="14"/>
      <c r="E296" s="14"/>
      <c r="F296" s="13"/>
      <c r="G296" s="13"/>
      <c r="H296" s="14"/>
    </row>
    <row r="297" spans="1:8" x14ac:dyDescent="0.25">
      <c r="A297" s="14"/>
      <c r="B297" s="14"/>
      <c r="C297" s="14"/>
      <c r="D297" s="14"/>
      <c r="E297" s="14"/>
      <c r="F297" s="13"/>
      <c r="G297" s="13"/>
      <c r="H297" s="14"/>
    </row>
    <row r="298" spans="1:8" x14ac:dyDescent="0.25">
      <c r="A298" s="14"/>
      <c r="B298" s="14"/>
      <c r="C298" s="14"/>
      <c r="D298" s="14"/>
      <c r="E298" s="14"/>
      <c r="F298" s="13"/>
      <c r="G298" s="13"/>
      <c r="H298" s="14"/>
    </row>
    <row r="299" spans="1:8" x14ac:dyDescent="0.25">
      <c r="A299" s="14"/>
      <c r="B299" s="14"/>
      <c r="C299" s="14"/>
      <c r="D299" s="14"/>
      <c r="E299" s="14"/>
      <c r="F299" s="13"/>
      <c r="G299" s="13"/>
      <c r="H299" s="14"/>
    </row>
    <row r="300" spans="1:8" x14ac:dyDescent="0.25">
      <c r="A300" s="14"/>
      <c r="B300" s="14"/>
      <c r="C300" s="14"/>
      <c r="D300" s="14"/>
      <c r="E300" s="14"/>
      <c r="F300" s="13"/>
      <c r="G300" s="13"/>
      <c r="H300" s="14"/>
    </row>
    <row r="301" spans="1:8" x14ac:dyDescent="0.25">
      <c r="A301" s="14"/>
      <c r="B301" s="14"/>
      <c r="C301" s="14"/>
      <c r="D301" s="14"/>
      <c r="E301" s="14"/>
      <c r="F301" s="13"/>
      <c r="G301" s="13"/>
      <c r="H301" s="14"/>
    </row>
    <row r="302" spans="1:8" x14ac:dyDescent="0.25">
      <c r="A302" s="14"/>
      <c r="B302" s="14"/>
      <c r="C302" s="14"/>
      <c r="D302" s="14"/>
      <c r="E302" s="14"/>
      <c r="F302" s="13"/>
      <c r="G302" s="13"/>
      <c r="H302" s="14"/>
    </row>
    <row r="303" spans="1:8" x14ac:dyDescent="0.25">
      <c r="A303" s="14"/>
      <c r="B303" s="14"/>
      <c r="C303" s="14"/>
      <c r="D303" s="14"/>
      <c r="E303" s="14"/>
      <c r="F303" s="13"/>
      <c r="G303" s="13"/>
      <c r="H303" s="14"/>
    </row>
    <row r="304" spans="1:8" x14ac:dyDescent="0.25">
      <c r="A304" s="14"/>
      <c r="B304" s="14"/>
      <c r="C304" s="14"/>
      <c r="D304" s="14"/>
      <c r="E304" s="14"/>
      <c r="F304" s="13"/>
      <c r="G304" s="13"/>
      <c r="H304" s="14"/>
    </row>
    <row r="305" spans="1:8" x14ac:dyDescent="0.25">
      <c r="A305" s="14"/>
      <c r="B305" s="14"/>
      <c r="C305" s="14"/>
      <c r="D305" s="14"/>
      <c r="E305" s="14"/>
      <c r="F305" s="13"/>
      <c r="G305" s="13"/>
      <c r="H305" s="14"/>
    </row>
    <row r="306" spans="1:8" x14ac:dyDescent="0.25">
      <c r="A306" s="14"/>
      <c r="B306" s="14"/>
      <c r="C306" s="14"/>
      <c r="D306" s="14"/>
      <c r="E306" s="14"/>
      <c r="F306" s="13"/>
      <c r="G306" s="13"/>
      <c r="H306" s="14"/>
    </row>
    <row r="307" spans="1:8" x14ac:dyDescent="0.25">
      <c r="A307" s="14"/>
      <c r="B307" s="14"/>
      <c r="C307" s="14"/>
      <c r="D307" s="14"/>
      <c r="E307" s="14"/>
      <c r="F307" s="13"/>
      <c r="G307" s="13"/>
      <c r="H307" s="14"/>
    </row>
    <row r="308" spans="1:8" x14ac:dyDescent="0.25">
      <c r="A308" s="14"/>
      <c r="B308" s="14"/>
      <c r="C308" s="14"/>
      <c r="D308" s="14"/>
      <c r="E308" s="14"/>
      <c r="F308" s="13"/>
      <c r="G308" s="13"/>
      <c r="H308" s="14"/>
    </row>
    <row r="309" spans="1:8" x14ac:dyDescent="0.25">
      <c r="A309" s="14"/>
      <c r="B309" s="14"/>
      <c r="C309" s="14"/>
      <c r="D309" s="14"/>
      <c r="E309" s="14"/>
      <c r="F309" s="13"/>
      <c r="G309" s="13"/>
      <c r="H309" s="14"/>
    </row>
    <row r="310" spans="1:8" x14ac:dyDescent="0.25">
      <c r="A310" s="14"/>
      <c r="B310" s="14"/>
      <c r="C310" s="14"/>
      <c r="D310" s="14"/>
      <c r="E310" s="14"/>
      <c r="F310" s="13"/>
      <c r="G310" s="13"/>
      <c r="H310" s="14"/>
    </row>
    <row r="311" spans="1:8" x14ac:dyDescent="0.25">
      <c r="A311" s="14"/>
      <c r="B311" s="14"/>
      <c r="C311" s="14"/>
      <c r="D311" s="14"/>
      <c r="E311" s="14"/>
      <c r="F311" s="13"/>
      <c r="G311" s="13"/>
      <c r="H311" s="14"/>
    </row>
    <row r="312" spans="1:8" x14ac:dyDescent="0.25">
      <c r="A312" s="14"/>
      <c r="B312" s="14"/>
      <c r="C312" s="14"/>
      <c r="D312" s="14"/>
      <c r="E312" s="14"/>
      <c r="F312" s="13"/>
      <c r="G312" s="13"/>
      <c r="H312" s="14"/>
    </row>
    <row r="313" spans="1:8" x14ac:dyDescent="0.25">
      <c r="A313" s="14"/>
      <c r="B313" s="14"/>
      <c r="C313" s="14"/>
      <c r="D313" s="14"/>
      <c r="E313" s="14"/>
      <c r="F313" s="13"/>
      <c r="G313" s="13"/>
      <c r="H313" s="14"/>
    </row>
    <row r="314" spans="1:8" x14ac:dyDescent="0.25">
      <c r="A314" s="14"/>
      <c r="B314" s="14"/>
      <c r="C314" s="14"/>
      <c r="D314" s="14"/>
      <c r="E314" s="14"/>
      <c r="F314" s="13"/>
      <c r="G314" s="13"/>
      <c r="H314" s="14"/>
    </row>
    <row r="315" spans="1:8" x14ac:dyDescent="0.25">
      <c r="A315" s="14"/>
      <c r="B315" s="14"/>
      <c r="C315" s="14"/>
      <c r="D315" s="14"/>
      <c r="E315" s="14"/>
      <c r="F315" s="13"/>
      <c r="G315" s="13"/>
      <c r="H315" s="14"/>
    </row>
    <row r="316" spans="1:8" x14ac:dyDescent="0.25">
      <c r="A316" s="14"/>
      <c r="B316" s="14"/>
      <c r="C316" s="14"/>
      <c r="D316" s="14"/>
      <c r="E316" s="14"/>
      <c r="F316" s="13"/>
      <c r="G316" s="13"/>
      <c r="H316" s="14"/>
    </row>
    <row r="317" spans="1:8" x14ac:dyDescent="0.25">
      <c r="A317" s="14"/>
      <c r="B317" s="14"/>
      <c r="C317" s="14"/>
      <c r="D317" s="14"/>
      <c r="E317" s="14"/>
      <c r="F317" s="13"/>
      <c r="G317" s="13"/>
      <c r="H317" s="14"/>
    </row>
    <row r="318" spans="1:8" x14ac:dyDescent="0.25">
      <c r="A318" s="14"/>
      <c r="B318" s="14"/>
      <c r="C318" s="14"/>
      <c r="D318" s="14"/>
      <c r="E318" s="14"/>
      <c r="F318" s="13"/>
      <c r="G318" s="13"/>
      <c r="H318" s="14"/>
    </row>
    <row r="319" spans="1:8" x14ac:dyDescent="0.25">
      <c r="A319" s="14"/>
      <c r="B319" s="14"/>
      <c r="C319" s="14"/>
      <c r="D319" s="14"/>
      <c r="E319" s="14"/>
      <c r="F319" s="13"/>
      <c r="G319" s="13"/>
      <c r="H319" s="14"/>
    </row>
    <row r="320" spans="1:8" x14ac:dyDescent="0.25">
      <c r="A320" s="14"/>
      <c r="B320" s="14"/>
      <c r="C320" s="14"/>
      <c r="D320" s="14"/>
      <c r="E320" s="14"/>
      <c r="F320" s="13"/>
      <c r="G320" s="13"/>
      <c r="H320" s="14"/>
    </row>
    <row r="321" spans="1:8" x14ac:dyDescent="0.25">
      <c r="A321" s="14"/>
      <c r="B321" s="14"/>
      <c r="C321" s="14"/>
      <c r="D321" s="14"/>
      <c r="E321" s="14"/>
      <c r="F321" s="13"/>
      <c r="G321" s="13"/>
      <c r="H321" s="14"/>
    </row>
  </sheetData>
  <mergeCells count="15">
    <mergeCell ref="A34:A35"/>
    <mergeCell ref="A2:D2"/>
    <mergeCell ref="A3:D3"/>
    <mergeCell ref="B7:C8"/>
    <mergeCell ref="B9:B11"/>
    <mergeCell ref="C9:C11"/>
    <mergeCell ref="A7:A11"/>
    <mergeCell ref="D7:D11"/>
    <mergeCell ref="A4:D4"/>
    <mergeCell ref="C1:D1"/>
    <mergeCell ref="A27:C27"/>
    <mergeCell ref="E27:G27"/>
    <mergeCell ref="C26:D26"/>
    <mergeCell ref="A30:A31"/>
    <mergeCell ref="A21:B21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1. Доходы</vt:lpstr>
      <vt:lpstr>2. Расходы</vt:lpstr>
      <vt:lpstr>3. Расходы</vt:lpstr>
      <vt:lpstr>4. Расходы</vt:lpstr>
      <vt:lpstr>5. Источники</vt:lpstr>
      <vt:lpstr>'1. Доходы'!_Otchet_Period_Source__AT_ObjectName</vt:lpstr>
      <vt:lpstr>'1. Доходы'!_VBN_</vt:lpstr>
      <vt:lpstr>'1. Доходы'!Заголовки_для_печати</vt:lpstr>
      <vt:lpstr>'1. Доходы'!Область_печати</vt:lpstr>
      <vt:lpstr>'3. Расходы'!Область_печати</vt:lpstr>
      <vt:lpstr>'5. Источники'!Область_печати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FINTECH</dc:creator>
  <cp:lastModifiedBy>оператор</cp:lastModifiedBy>
  <cp:lastPrinted>2020-04-23T11:07:29Z</cp:lastPrinted>
  <dcterms:created xsi:type="dcterms:W3CDTF">1999-06-18T11:49:53Z</dcterms:created>
  <dcterms:modified xsi:type="dcterms:W3CDTF">2020-04-24T10:58:26Z</dcterms:modified>
</cp:coreProperties>
</file>